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isabetta.clerico\OneDrive - Langhe Roero Leader soc.consort. a r.l\GAL\Trasparenza e anticorruzione\Allegati su sito\"/>
    </mc:Choice>
  </mc:AlternateContent>
  <bookViews>
    <workbookView xWindow="0" yWindow="0" windowWidth="28800" windowHeight="1243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G92" i="1" l="1"/>
  <c r="I90" i="1"/>
  <c r="H90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2" i="1"/>
</calcChain>
</file>

<file path=xl/sharedStrings.xml><?xml version="1.0" encoding="utf-8"?>
<sst xmlns="http://schemas.openxmlformats.org/spreadsheetml/2006/main" count="350" uniqueCount="177">
  <si>
    <t>Ft 8A00024348  9/01/18</t>
  </si>
  <si>
    <t>TIM SPA</t>
  </si>
  <si>
    <t>Ft 7X000662527 15/01/18</t>
  </si>
  <si>
    <t>Ft 313/01 30/01/18</t>
  </si>
  <si>
    <t>SERVIZI ACA SRL</t>
  </si>
  <si>
    <t>Ft 94 30/01/18</t>
  </si>
  <si>
    <t>STUDIO MEDICO DELLA VALLE</t>
  </si>
  <si>
    <t>Ft 517 31/01/18</t>
  </si>
  <si>
    <t>INFORMATICA SYSTEM S.R.L.</t>
  </si>
  <si>
    <t>Ft 19  7/02/18</t>
  </si>
  <si>
    <t>STUDIO STRA DOTT.COMM.ASSOCIAT I</t>
  </si>
  <si>
    <t>Ft 116/06 14/02/18</t>
  </si>
  <si>
    <t>Ft 1384/01 27/02/18</t>
  </si>
  <si>
    <t>Ft AEU-INV-IT -905437 28/02/18</t>
  </si>
  <si>
    <t>AMAZON EU SARL</t>
  </si>
  <si>
    <t>Ft AEU-INV-IT/922377  1/03/18</t>
  </si>
  <si>
    <t>Ft AEU-INV-IT/933550  2/03/18</t>
  </si>
  <si>
    <t>Ft 22  2/03/18</t>
  </si>
  <si>
    <t>ARTUSIO DIEGO</t>
  </si>
  <si>
    <t>Ft 23  2/03/18</t>
  </si>
  <si>
    <t>Ft 24  2/03/18</t>
  </si>
  <si>
    <t>Ft 200  2/03/18</t>
  </si>
  <si>
    <t>STUDIO DOTT. COMM.  BOSTICCO G E BERZIA R</t>
  </si>
  <si>
    <t>Ft 7X01020536 14/03/18</t>
  </si>
  <si>
    <t>Ft 8A00166467  8/03/18</t>
  </si>
  <si>
    <t>Ft 2456/01 29/03/18</t>
  </si>
  <si>
    <t>Ft 2995/2018 23/03/18</t>
  </si>
  <si>
    <t>INDUSTRIAL SAFETY SRL</t>
  </si>
  <si>
    <t>Ft 611 29/03/18</t>
  </si>
  <si>
    <t>Ft 179 10/04/18</t>
  </si>
  <si>
    <t>ACA FORMAZIONE</t>
  </si>
  <si>
    <t>Ft 4090 17/04/18</t>
  </si>
  <si>
    <t>Ft 3539/01 27/04/18</t>
  </si>
  <si>
    <t>Ft 8A00343513  9/05/18</t>
  </si>
  <si>
    <t>Ft 272 10/05/18</t>
  </si>
  <si>
    <t>Ft 7X02018333 15/05/18</t>
  </si>
  <si>
    <t>Ft 229 18/05/18</t>
  </si>
  <si>
    <t>EA COMMERCE S.R.L.</t>
  </si>
  <si>
    <t>Ft 4619/01 29/05/18</t>
  </si>
  <si>
    <t>Ft 50/05 11/06/18</t>
  </si>
  <si>
    <t>Ft 14 13/06/18</t>
  </si>
  <si>
    <t>PROSPERI FABRIZIO</t>
  </si>
  <si>
    <t>Ft 5842/01 29/06/18</t>
  </si>
  <si>
    <t>Ft 41  2/07/18</t>
  </si>
  <si>
    <t>Ft 42  2/07/18</t>
  </si>
  <si>
    <t>Ft 8A00513858  9/07/18</t>
  </si>
  <si>
    <t>Ft 7X02925234 13/07/18</t>
  </si>
  <si>
    <t>Ft 6328 19/07/18</t>
  </si>
  <si>
    <t>Ft 110 24/07/18</t>
  </si>
  <si>
    <t>ALBERGO RIST. ALTE LANGHE SNC</t>
  </si>
  <si>
    <t>Ft 1533 26/07/18</t>
  </si>
  <si>
    <t>DELLA VALLE SAS S.T.P DI ARAGNO MARCO</t>
  </si>
  <si>
    <t>Ft 7102/01 26/07/18</t>
  </si>
  <si>
    <t>Ft 645/06  7/08/18</t>
  </si>
  <si>
    <t>Ft 8268/01 30/08/18</t>
  </si>
  <si>
    <t>Ft 594/B  4/09/18</t>
  </si>
  <si>
    <t>BOSIO SRL</t>
  </si>
  <si>
    <t>Ft 65  5/09/18</t>
  </si>
  <si>
    <t>GIORDANO RICCARDO</t>
  </si>
  <si>
    <t>Ft 8A00681069 10/09/18</t>
  </si>
  <si>
    <t>Ft VOI/18330511 13/09/18</t>
  </si>
  <si>
    <t>INFOCERT SPA</t>
  </si>
  <si>
    <t>Ft 10/A 24/09/18</t>
  </si>
  <si>
    <t>ZURRA CHIARA</t>
  </si>
  <si>
    <t>Ft 140 24/09/18</t>
  </si>
  <si>
    <t>Ft 8365 25/09/18</t>
  </si>
  <si>
    <t>Ft 9341/01 28/09/18</t>
  </si>
  <si>
    <t>Ft 174 28/09/18</t>
  </si>
  <si>
    <t>RABEZZANA SILVANO</t>
  </si>
  <si>
    <t>Ft 7X03857566 14/09/18</t>
  </si>
  <si>
    <t>Ft 2 15/10/18</t>
  </si>
  <si>
    <t>CASETTA ELISA</t>
  </si>
  <si>
    <t>Ft 09 15/10/18</t>
  </si>
  <si>
    <t>DOTT.FOR.GIORGIO CURETTI</t>
  </si>
  <si>
    <t>Ft 02 15/10/18</t>
  </si>
  <si>
    <t>BOSSOLASCO ANGELO</t>
  </si>
  <si>
    <t>Ft 10410/01 29/10/18</t>
  </si>
  <si>
    <t>Ft 13/A 31/10/18</t>
  </si>
  <si>
    <t>Ft 3/UE 25/11/18</t>
  </si>
  <si>
    <t>MICROSOFT IRELAND OPERATIONS LTD</t>
  </si>
  <si>
    <t>Ft 186  5/11/18</t>
  </si>
  <si>
    <t>CONS.VALORIZZAZIONE E TUTELA NOCCIOLA PIEMONTE</t>
  </si>
  <si>
    <t>Ft 364  7/11/18</t>
  </si>
  <si>
    <t>MUSEUM SNC</t>
  </si>
  <si>
    <t>Ft 8A00835419  9/11/18</t>
  </si>
  <si>
    <t>Ft 4/UE 13/11/18</t>
  </si>
  <si>
    <t>P &amp; F FRANCE FABIEN JUGE - BOULOGNE</t>
  </si>
  <si>
    <t>Ft 7X04764135 15/11/18</t>
  </si>
  <si>
    <t>Ft 193 15/11/18</t>
  </si>
  <si>
    <t>Ft 1477 21/11/18</t>
  </si>
  <si>
    <t>GRECO SHOP SRL</t>
  </si>
  <si>
    <t>Ft 9780 27/11/18</t>
  </si>
  <si>
    <t>ASCOM SERVIZI SRL</t>
  </si>
  <si>
    <t>Ft 11686/01 29/11/18</t>
  </si>
  <si>
    <t>Ft 15/a 30/11/18</t>
  </si>
  <si>
    <t>Ft 10446 11/12/18</t>
  </si>
  <si>
    <t>Ft 67 20/12/18</t>
  </si>
  <si>
    <t>NEGRO FEDERICA</t>
  </si>
  <si>
    <t>Ft 12778/01 27/12/18</t>
  </si>
  <si>
    <t>Ft AEU-INV/2018-5284199 13/11/18</t>
  </si>
  <si>
    <t>Riferimenti documento completi</t>
  </si>
  <si>
    <t>Descrizione conto/partitario</t>
  </si>
  <si>
    <t>Data fattura</t>
  </si>
  <si>
    <t>Scadenza</t>
  </si>
  <si>
    <t>Pagamento</t>
  </si>
  <si>
    <t>Differenza in giorni</t>
  </si>
  <si>
    <t>Importo pagato</t>
  </si>
  <si>
    <t>30/1/18</t>
  </si>
  <si>
    <t>2/3/18</t>
  </si>
  <si>
    <t>14/3/18</t>
  </si>
  <si>
    <t>29/3/18</t>
  </si>
  <si>
    <t>10/4/18</t>
  </si>
  <si>
    <t>9/5/18</t>
  </si>
  <si>
    <t>10/5/18</t>
  </si>
  <si>
    <t>18/5/18</t>
  </si>
  <si>
    <t>13/6/18</t>
  </si>
  <si>
    <t>2/7/18</t>
  </si>
  <si>
    <t>24/7/18</t>
  </si>
  <si>
    <t>26/7/18</t>
  </si>
  <si>
    <t>20/2/18</t>
  </si>
  <si>
    <t>20/4/18</t>
  </si>
  <si>
    <t>20/6/18</t>
  </si>
  <si>
    <t>20/8/18</t>
  </si>
  <si>
    <t>13/2/18</t>
  </si>
  <si>
    <t>30/9/18</t>
  </si>
  <si>
    <t>28/2/18</t>
  </si>
  <si>
    <t>1/3/18</t>
  </si>
  <si>
    <t>27/3/18</t>
  </si>
  <si>
    <t>23/3/18</t>
  </si>
  <si>
    <t>7/4/18</t>
  </si>
  <si>
    <t>17/5/18</t>
  </si>
  <si>
    <t>29/4/18</t>
  </si>
  <si>
    <t>27/5/18</t>
  </si>
  <si>
    <t>29/6/18</t>
  </si>
  <si>
    <t>13/4/18</t>
  </si>
  <si>
    <t>11/7/18</t>
  </si>
  <si>
    <t>29/7/18</t>
  </si>
  <si>
    <t>13/8/18</t>
  </si>
  <si>
    <t>31/8/18</t>
  </si>
  <si>
    <t>25/9/18</t>
  </si>
  <si>
    <t>24/9/18</t>
  </si>
  <si>
    <t>31/10/18</t>
  </si>
  <si>
    <t>25/11/18</t>
  </si>
  <si>
    <t>13/11/18</t>
  </si>
  <si>
    <t>27/9/18</t>
  </si>
  <si>
    <t>26/8/18</t>
  </si>
  <si>
    <t>7/9/18</t>
  </si>
  <si>
    <t>23/8/18</t>
  </si>
  <si>
    <t>30/11/18</t>
  </si>
  <si>
    <t>29/1/19</t>
  </si>
  <si>
    <t>27/11/18</t>
  </si>
  <si>
    <t>5/11/18</t>
  </si>
  <si>
    <t>24/11/18</t>
  </si>
  <si>
    <t>15/11/18</t>
  </si>
  <si>
    <t>15/10/18</t>
  </si>
  <si>
    <t>22/10/18</t>
  </si>
  <si>
    <t>28/11/18</t>
  </si>
  <si>
    <t>8/10/18</t>
  </si>
  <si>
    <t>26/11/18</t>
  </si>
  <si>
    <t>28/10/18</t>
  </si>
  <si>
    <t>15/12/18</t>
  </si>
  <si>
    <t>7/12/18</t>
  </si>
  <si>
    <t>25/10/18</t>
  </si>
  <si>
    <t>29/11/18</t>
  </si>
  <si>
    <t>31/12/18</t>
  </si>
  <si>
    <t>7/1/19</t>
  </si>
  <si>
    <t>12/11/18</t>
  </si>
  <si>
    <t>13/12/18</t>
  </si>
  <si>
    <t>21/11/18</t>
  </si>
  <si>
    <t>20/12/18</t>
  </si>
  <si>
    <t>29/12/18</t>
  </si>
  <si>
    <t>30/1/19</t>
  </si>
  <si>
    <t>27/1/19</t>
  </si>
  <si>
    <t>21/12/18</t>
  </si>
  <si>
    <t>11/2/19</t>
  </si>
  <si>
    <t>28/12/18</t>
  </si>
  <si>
    <t>Indicatore di tempestività dei pagamenti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</si>
</sst>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Tahoma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49" fontId="0" fillId="0" borderId="0" xfId="0" applyNumberFormat="1"/>
    <xf numFmtId="14" fontId="0" fillId="0" borderId="0" xfId="0" applyNumberFormat="1"/>
    <xf numFmtId="2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61" workbookViewId="0">
      <selection activeCell="D93" sqref="D93"/>
    </sheetView>
  </sheetViews>
  <sheetFormatPr defaultRowHeight="12.75" x14ac:dyDescent="0.2"/>
  <cols>
    <col min="1" max="1" width="32.140625" bestFit="1" customWidth="1"/>
    <col min="2" max="2" width="7.140625" bestFit="1" customWidth="1"/>
    <col min="3" max="3" width="50.5703125" bestFit="1" customWidth="1"/>
    <col min="4" max="4" width="16.85546875" style="3" customWidth="1"/>
    <col min="5" max="7" width="16.85546875" customWidth="1"/>
    <col min="8" max="8" width="9.5703125" style="4" bestFit="1" customWidth="1"/>
    <col min="9" max="9" width="13" style="4" customWidth="1"/>
  </cols>
  <sheetData>
    <row r="1" spans="1:9" ht="21.75" x14ac:dyDescent="0.2">
      <c r="A1" s="6" t="s">
        <v>100</v>
      </c>
      <c r="B1" s="5"/>
      <c r="C1" s="6" t="s">
        <v>101</v>
      </c>
      <c r="D1" s="7" t="s">
        <v>102</v>
      </c>
      <c r="E1" s="6" t="s">
        <v>103</v>
      </c>
      <c r="F1" s="6" t="s">
        <v>104</v>
      </c>
      <c r="G1" s="6" t="s">
        <v>105</v>
      </c>
      <c r="H1" s="8" t="s">
        <v>106</v>
      </c>
    </row>
    <row r="2" spans="1:9" x14ac:dyDescent="0.2">
      <c r="A2" s="2" t="s">
        <v>0</v>
      </c>
      <c r="B2" s="1">
        <v>10384</v>
      </c>
      <c r="C2" s="2" t="s">
        <v>1</v>
      </c>
      <c r="D2" s="3">
        <v>43109</v>
      </c>
      <c r="E2" s="2" t="s">
        <v>123</v>
      </c>
      <c r="F2" s="2" t="s">
        <v>123</v>
      </c>
      <c r="G2" s="4">
        <f>NETWORKDAYS.INTL(E2,F2)</f>
        <v>1</v>
      </c>
      <c r="H2" s="4">
        <v>109.97</v>
      </c>
      <c r="I2" s="4">
        <f>H2*G2</f>
        <v>109.97</v>
      </c>
    </row>
    <row r="3" spans="1:9" x14ac:dyDescent="0.2">
      <c r="A3" s="2" t="s">
        <v>2</v>
      </c>
      <c r="B3" s="1">
        <v>10384</v>
      </c>
      <c r="C3" s="2" t="s">
        <v>1</v>
      </c>
      <c r="D3" s="3">
        <v>43115</v>
      </c>
      <c r="E3" s="2" t="s">
        <v>119</v>
      </c>
      <c r="F3" s="2" t="s">
        <v>119</v>
      </c>
      <c r="G3" s="4">
        <f t="shared" ref="G3:G66" si="0">NETWORKDAYS.INTL(E3,F3)</f>
        <v>1</v>
      </c>
      <c r="H3" s="4">
        <v>51.04</v>
      </c>
      <c r="I3" s="4">
        <f t="shared" ref="I3:I66" si="1">H3*G3</f>
        <v>51.04</v>
      </c>
    </row>
    <row r="4" spans="1:9" x14ac:dyDescent="0.2">
      <c r="A4" s="2" t="s">
        <v>3</v>
      </c>
      <c r="B4" s="1">
        <v>9817</v>
      </c>
      <c r="C4" s="2" t="s">
        <v>4</v>
      </c>
      <c r="D4" s="3">
        <v>43130</v>
      </c>
      <c r="E4" s="2" t="s">
        <v>125</v>
      </c>
      <c r="F4" s="2" t="s">
        <v>125</v>
      </c>
      <c r="G4" s="4">
        <f t="shared" si="0"/>
        <v>1</v>
      </c>
      <c r="H4" s="4">
        <v>188</v>
      </c>
      <c r="I4" s="4">
        <f t="shared" si="1"/>
        <v>188</v>
      </c>
    </row>
    <row r="5" spans="1:9" x14ac:dyDescent="0.2">
      <c r="A5" s="2" t="s">
        <v>3</v>
      </c>
      <c r="B5" s="1">
        <v>9817</v>
      </c>
      <c r="C5" s="2" t="s">
        <v>4</v>
      </c>
      <c r="D5" s="3">
        <v>43130</v>
      </c>
      <c r="E5" s="2" t="s">
        <v>125</v>
      </c>
      <c r="F5" s="2" t="s">
        <v>125</v>
      </c>
      <c r="G5" s="4">
        <f t="shared" si="0"/>
        <v>1</v>
      </c>
      <c r="H5" s="4">
        <v>17.71</v>
      </c>
      <c r="I5" s="4">
        <f t="shared" si="1"/>
        <v>17.71</v>
      </c>
    </row>
    <row r="6" spans="1:9" x14ac:dyDescent="0.2">
      <c r="A6" s="2" t="s">
        <v>5</v>
      </c>
      <c r="B6" s="1">
        <v>10179</v>
      </c>
      <c r="C6" s="2" t="s">
        <v>6</v>
      </c>
      <c r="D6" s="3">
        <v>43130</v>
      </c>
      <c r="E6" s="2" t="s">
        <v>107</v>
      </c>
      <c r="F6" s="2" t="s">
        <v>112</v>
      </c>
      <c r="G6" s="4">
        <f t="shared" si="0"/>
        <v>72</v>
      </c>
      <c r="H6" s="4">
        <v>70</v>
      </c>
      <c r="I6" s="4">
        <f t="shared" si="1"/>
        <v>5040</v>
      </c>
    </row>
    <row r="7" spans="1:9" x14ac:dyDescent="0.2">
      <c r="A7" s="2" t="s">
        <v>7</v>
      </c>
      <c r="B7" s="1">
        <v>13835</v>
      </c>
      <c r="C7" s="2" t="s">
        <v>8</v>
      </c>
      <c r="D7" s="3">
        <v>43131</v>
      </c>
      <c r="E7" s="2" t="s">
        <v>125</v>
      </c>
      <c r="F7" s="2" t="s">
        <v>126</v>
      </c>
      <c r="G7" s="4">
        <f t="shared" si="0"/>
        <v>2</v>
      </c>
      <c r="H7" s="4">
        <v>45</v>
      </c>
      <c r="I7" s="4">
        <f t="shared" si="1"/>
        <v>90</v>
      </c>
    </row>
    <row r="8" spans="1:9" x14ac:dyDescent="0.2">
      <c r="A8" s="2" t="s">
        <v>9</v>
      </c>
      <c r="B8" s="1">
        <v>10194</v>
      </c>
      <c r="C8" s="2" t="s">
        <v>10</v>
      </c>
      <c r="D8" s="3">
        <v>43138</v>
      </c>
      <c r="E8" s="2" t="s">
        <v>129</v>
      </c>
      <c r="F8" s="2" t="s">
        <v>126</v>
      </c>
      <c r="G8" s="4">
        <f t="shared" si="0"/>
        <v>-27</v>
      </c>
      <c r="H8" s="4">
        <v>2600</v>
      </c>
      <c r="I8" s="4">
        <f t="shared" si="1"/>
        <v>-70200</v>
      </c>
    </row>
    <row r="9" spans="1:9" x14ac:dyDescent="0.2">
      <c r="A9" s="2" t="s">
        <v>11</v>
      </c>
      <c r="B9" s="1">
        <v>9817</v>
      </c>
      <c r="C9" s="2" t="s">
        <v>4</v>
      </c>
      <c r="D9" s="3">
        <v>43145</v>
      </c>
      <c r="E9" s="2" t="s">
        <v>109</v>
      </c>
      <c r="F9" s="2" t="s">
        <v>109</v>
      </c>
      <c r="G9" s="4">
        <f t="shared" si="0"/>
        <v>1</v>
      </c>
      <c r="H9" s="4">
        <v>500</v>
      </c>
      <c r="I9" s="4">
        <f t="shared" si="1"/>
        <v>500</v>
      </c>
    </row>
    <row r="10" spans="1:9" x14ac:dyDescent="0.2">
      <c r="A10" s="2" t="s">
        <v>12</v>
      </c>
      <c r="B10" s="1">
        <v>9817</v>
      </c>
      <c r="C10" s="2" t="s">
        <v>4</v>
      </c>
      <c r="D10" s="3">
        <v>43158</v>
      </c>
      <c r="E10" s="2" t="s">
        <v>127</v>
      </c>
      <c r="F10" s="2" t="s">
        <v>127</v>
      </c>
      <c r="G10" s="4">
        <f t="shared" si="0"/>
        <v>1</v>
      </c>
      <c r="H10" s="4">
        <v>216</v>
      </c>
      <c r="I10" s="4">
        <f t="shared" si="1"/>
        <v>216</v>
      </c>
    </row>
    <row r="11" spans="1:9" x14ac:dyDescent="0.2">
      <c r="A11" s="2" t="s">
        <v>12</v>
      </c>
      <c r="B11" s="1">
        <v>9817</v>
      </c>
      <c r="C11" s="2" t="s">
        <v>4</v>
      </c>
      <c r="D11" s="3">
        <v>43158</v>
      </c>
      <c r="E11" s="2" t="s">
        <v>127</v>
      </c>
      <c r="F11" s="2" t="s">
        <v>127</v>
      </c>
      <c r="G11" s="4">
        <f t="shared" si="0"/>
        <v>1</v>
      </c>
      <c r="H11" s="4">
        <v>8.08</v>
      </c>
      <c r="I11" s="4">
        <f t="shared" si="1"/>
        <v>8.08</v>
      </c>
    </row>
    <row r="12" spans="1:9" x14ac:dyDescent="0.2">
      <c r="A12" s="2" t="s">
        <v>13</v>
      </c>
      <c r="B12" s="1">
        <v>54172</v>
      </c>
      <c r="C12" s="2" t="s">
        <v>14</v>
      </c>
      <c r="D12" s="3">
        <v>43159</v>
      </c>
      <c r="E12" s="2" t="s">
        <v>125</v>
      </c>
      <c r="F12" s="2" t="s">
        <v>125</v>
      </c>
      <c r="G12" s="4">
        <f t="shared" si="0"/>
        <v>1</v>
      </c>
      <c r="H12" s="4">
        <v>174.5</v>
      </c>
      <c r="I12" s="4">
        <f t="shared" si="1"/>
        <v>174.5</v>
      </c>
    </row>
    <row r="13" spans="1:9" x14ac:dyDescent="0.2">
      <c r="A13" s="2" t="s">
        <v>15</v>
      </c>
      <c r="B13" s="1">
        <v>54172</v>
      </c>
      <c r="C13" s="2" t="s">
        <v>14</v>
      </c>
      <c r="D13" s="3">
        <v>43160</v>
      </c>
      <c r="E13" s="2" t="s">
        <v>126</v>
      </c>
      <c r="F13" s="2" t="s">
        <v>126</v>
      </c>
      <c r="G13" s="4">
        <f t="shared" si="0"/>
        <v>1</v>
      </c>
      <c r="H13" s="4">
        <v>73</v>
      </c>
      <c r="I13" s="4">
        <f t="shared" si="1"/>
        <v>73</v>
      </c>
    </row>
    <row r="14" spans="1:9" x14ac:dyDescent="0.2">
      <c r="A14" s="2" t="s">
        <v>16</v>
      </c>
      <c r="B14" s="1">
        <v>54172</v>
      </c>
      <c r="C14" s="2" t="s">
        <v>14</v>
      </c>
      <c r="D14" s="3">
        <v>43161</v>
      </c>
      <c r="E14" s="2" t="s">
        <v>108</v>
      </c>
      <c r="F14" s="2" t="s">
        <v>108</v>
      </c>
      <c r="G14" s="4">
        <f t="shared" si="0"/>
        <v>1</v>
      </c>
      <c r="H14" s="4">
        <v>7.02</v>
      </c>
      <c r="I14" s="4">
        <f t="shared" si="1"/>
        <v>7.02</v>
      </c>
    </row>
    <row r="15" spans="1:9" x14ac:dyDescent="0.2">
      <c r="A15" s="2" t="s">
        <v>17</v>
      </c>
      <c r="B15" s="1">
        <v>392</v>
      </c>
      <c r="C15" s="2" t="s">
        <v>18</v>
      </c>
      <c r="D15" s="3">
        <v>43161</v>
      </c>
      <c r="E15" s="2" t="s">
        <v>108</v>
      </c>
      <c r="F15" s="2" t="s">
        <v>126</v>
      </c>
      <c r="G15" s="4">
        <f t="shared" si="0"/>
        <v>-2</v>
      </c>
      <c r="H15" s="4">
        <v>3796</v>
      </c>
      <c r="I15" s="4">
        <f t="shared" si="1"/>
        <v>-7592</v>
      </c>
    </row>
    <row r="16" spans="1:9" x14ac:dyDescent="0.2">
      <c r="A16" s="2" t="s">
        <v>19</v>
      </c>
      <c r="B16" s="1">
        <v>392</v>
      </c>
      <c r="C16" s="2" t="s">
        <v>18</v>
      </c>
      <c r="D16" s="3">
        <v>43161</v>
      </c>
      <c r="E16" s="2" t="s">
        <v>108</v>
      </c>
      <c r="F16" s="2" t="s">
        <v>126</v>
      </c>
      <c r="G16" s="4">
        <f t="shared" si="0"/>
        <v>-2</v>
      </c>
      <c r="H16" s="4">
        <v>936</v>
      </c>
      <c r="I16" s="4">
        <f t="shared" si="1"/>
        <v>-1872</v>
      </c>
    </row>
    <row r="17" spans="1:9" x14ac:dyDescent="0.2">
      <c r="A17" s="2" t="s">
        <v>20</v>
      </c>
      <c r="B17" s="1">
        <v>392</v>
      </c>
      <c r="C17" s="2" t="s">
        <v>18</v>
      </c>
      <c r="D17" s="3">
        <v>43161</v>
      </c>
      <c r="E17" s="2" t="s">
        <v>108</v>
      </c>
      <c r="F17" s="2" t="s">
        <v>126</v>
      </c>
      <c r="G17" s="4">
        <f t="shared" si="0"/>
        <v>-2</v>
      </c>
      <c r="H17" s="4">
        <v>700</v>
      </c>
      <c r="I17" s="4">
        <f t="shared" si="1"/>
        <v>-1400</v>
      </c>
    </row>
    <row r="18" spans="1:9" x14ac:dyDescent="0.2">
      <c r="A18" s="2" t="s">
        <v>21</v>
      </c>
      <c r="B18" s="1">
        <v>465</v>
      </c>
      <c r="C18" s="2" t="s">
        <v>22</v>
      </c>
      <c r="D18" s="3">
        <v>43161</v>
      </c>
      <c r="E18" s="2" t="s">
        <v>108</v>
      </c>
      <c r="F18" s="2" t="s">
        <v>126</v>
      </c>
      <c r="G18" s="4">
        <f t="shared" si="0"/>
        <v>-2</v>
      </c>
      <c r="H18" s="4">
        <v>3640</v>
      </c>
      <c r="I18" s="4">
        <f t="shared" si="1"/>
        <v>-7280</v>
      </c>
    </row>
    <row r="19" spans="1:9" x14ac:dyDescent="0.2">
      <c r="A19" s="2" t="s">
        <v>23</v>
      </c>
      <c r="B19" s="1">
        <v>10384</v>
      </c>
      <c r="C19" s="2" t="s">
        <v>1</v>
      </c>
      <c r="D19" s="3">
        <v>43173</v>
      </c>
      <c r="E19" s="2" t="s">
        <v>120</v>
      </c>
      <c r="F19" s="2" t="s">
        <v>120</v>
      </c>
      <c r="G19" s="4">
        <f t="shared" si="0"/>
        <v>1</v>
      </c>
      <c r="H19" s="4">
        <v>52.3</v>
      </c>
      <c r="I19" s="4">
        <f t="shared" si="1"/>
        <v>52.3</v>
      </c>
    </row>
    <row r="20" spans="1:9" x14ac:dyDescent="0.2">
      <c r="A20" s="2" t="s">
        <v>24</v>
      </c>
      <c r="B20" s="1">
        <v>10384</v>
      </c>
      <c r="C20" s="2" t="s">
        <v>1</v>
      </c>
      <c r="D20" s="3">
        <v>43167</v>
      </c>
      <c r="E20" s="2" t="s">
        <v>134</v>
      </c>
      <c r="F20" s="2" t="s">
        <v>134</v>
      </c>
      <c r="G20" s="4">
        <f t="shared" si="0"/>
        <v>1</v>
      </c>
      <c r="H20" s="4">
        <v>102.14</v>
      </c>
      <c r="I20" s="4">
        <f t="shared" si="1"/>
        <v>102.14</v>
      </c>
    </row>
    <row r="21" spans="1:9" x14ac:dyDescent="0.2">
      <c r="A21" s="2" t="s">
        <v>25</v>
      </c>
      <c r="B21" s="1">
        <v>9817</v>
      </c>
      <c r="C21" s="2" t="s">
        <v>4</v>
      </c>
      <c r="D21" s="3">
        <v>43188</v>
      </c>
      <c r="E21" s="2" t="s">
        <v>131</v>
      </c>
      <c r="F21" s="2" t="s">
        <v>131</v>
      </c>
      <c r="G21" s="4">
        <f t="shared" si="0"/>
        <v>0</v>
      </c>
      <c r="H21" s="4">
        <v>346</v>
      </c>
      <c r="I21" s="4">
        <f t="shared" si="1"/>
        <v>0</v>
      </c>
    </row>
    <row r="22" spans="1:9" x14ac:dyDescent="0.2">
      <c r="A22" s="2" t="s">
        <v>25</v>
      </c>
      <c r="B22" s="1">
        <v>9817</v>
      </c>
      <c r="C22" s="2" t="s">
        <v>4</v>
      </c>
      <c r="D22" s="3">
        <v>43188</v>
      </c>
      <c r="E22" s="2" t="s">
        <v>131</v>
      </c>
      <c r="F22" s="2" t="s">
        <v>131</v>
      </c>
      <c r="G22" s="4">
        <f t="shared" si="0"/>
        <v>0</v>
      </c>
      <c r="H22" s="4">
        <v>7.99</v>
      </c>
      <c r="I22" s="4">
        <f t="shared" si="1"/>
        <v>0</v>
      </c>
    </row>
    <row r="23" spans="1:9" x14ac:dyDescent="0.2">
      <c r="A23" s="2" t="s">
        <v>26</v>
      </c>
      <c r="B23" s="1">
        <v>65920</v>
      </c>
      <c r="C23" s="2" t="s">
        <v>27</v>
      </c>
      <c r="D23" s="3">
        <v>43182</v>
      </c>
      <c r="E23" s="2" t="s">
        <v>128</v>
      </c>
      <c r="F23" s="2" t="s">
        <v>128</v>
      </c>
      <c r="G23" s="4">
        <f t="shared" si="0"/>
        <v>1</v>
      </c>
      <c r="H23" s="4">
        <v>24.18</v>
      </c>
      <c r="I23" s="4">
        <f t="shared" si="1"/>
        <v>24.18</v>
      </c>
    </row>
    <row r="24" spans="1:9" x14ac:dyDescent="0.2">
      <c r="A24" s="2" t="s">
        <v>28</v>
      </c>
      <c r="B24" s="1">
        <v>10179</v>
      </c>
      <c r="C24" s="2" t="s">
        <v>6</v>
      </c>
      <c r="D24" s="3">
        <v>43188</v>
      </c>
      <c r="E24" s="2" t="s">
        <v>110</v>
      </c>
      <c r="F24" s="2" t="s">
        <v>112</v>
      </c>
      <c r="G24" s="4">
        <f t="shared" si="0"/>
        <v>30</v>
      </c>
      <c r="H24" s="4">
        <v>70</v>
      </c>
      <c r="I24" s="4">
        <f t="shared" si="1"/>
        <v>2100</v>
      </c>
    </row>
    <row r="25" spans="1:9" x14ac:dyDescent="0.2">
      <c r="A25" s="2" t="s">
        <v>29</v>
      </c>
      <c r="B25" s="1">
        <v>11737</v>
      </c>
      <c r="C25" s="2" t="s">
        <v>30</v>
      </c>
      <c r="D25" s="3">
        <v>43200</v>
      </c>
      <c r="E25" s="2" t="s">
        <v>111</v>
      </c>
      <c r="F25" s="2" t="s">
        <v>111</v>
      </c>
      <c r="G25" s="4">
        <f t="shared" si="0"/>
        <v>1</v>
      </c>
      <c r="H25" s="4">
        <v>70</v>
      </c>
      <c r="I25" s="4">
        <f t="shared" si="1"/>
        <v>70</v>
      </c>
    </row>
    <row r="26" spans="1:9" x14ac:dyDescent="0.2">
      <c r="A26" s="2" t="s">
        <v>31</v>
      </c>
      <c r="B26" s="1">
        <v>13835</v>
      </c>
      <c r="C26" s="2" t="s">
        <v>8</v>
      </c>
      <c r="D26" s="3">
        <v>43207</v>
      </c>
      <c r="E26" s="2" t="s">
        <v>130</v>
      </c>
      <c r="F26" s="2" t="s">
        <v>133</v>
      </c>
      <c r="G26" s="4">
        <f t="shared" si="0"/>
        <v>32</v>
      </c>
      <c r="H26" s="4">
        <v>45</v>
      </c>
      <c r="I26" s="4">
        <f t="shared" si="1"/>
        <v>1440</v>
      </c>
    </row>
    <row r="27" spans="1:9" x14ac:dyDescent="0.2">
      <c r="A27" s="2" t="s">
        <v>32</v>
      </c>
      <c r="B27" s="1">
        <v>9817</v>
      </c>
      <c r="C27" s="2" t="s">
        <v>4</v>
      </c>
      <c r="D27" s="3">
        <v>43217</v>
      </c>
      <c r="E27" s="2" t="s">
        <v>132</v>
      </c>
      <c r="F27" s="2" t="s">
        <v>132</v>
      </c>
      <c r="G27" s="4">
        <f t="shared" si="0"/>
        <v>0</v>
      </c>
      <c r="H27" s="4">
        <v>253</v>
      </c>
      <c r="I27" s="4">
        <f t="shared" si="1"/>
        <v>0</v>
      </c>
    </row>
    <row r="28" spans="1:9" x14ac:dyDescent="0.2">
      <c r="A28" s="2" t="s">
        <v>32</v>
      </c>
      <c r="B28" s="1">
        <v>9817</v>
      </c>
      <c r="C28" s="2" t="s">
        <v>4</v>
      </c>
      <c r="D28" s="3">
        <v>43217</v>
      </c>
      <c r="E28" s="2" t="s">
        <v>132</v>
      </c>
      <c r="F28" s="2" t="s">
        <v>132</v>
      </c>
      <c r="G28" s="4">
        <f t="shared" si="0"/>
        <v>0</v>
      </c>
      <c r="H28" s="4">
        <v>145.18</v>
      </c>
      <c r="I28" s="4">
        <f t="shared" si="1"/>
        <v>0</v>
      </c>
    </row>
    <row r="29" spans="1:9" x14ac:dyDescent="0.2">
      <c r="A29" s="2" t="s">
        <v>33</v>
      </c>
      <c r="B29" s="1">
        <v>10384</v>
      </c>
      <c r="C29" s="2" t="s">
        <v>1</v>
      </c>
      <c r="D29" s="3">
        <v>43229</v>
      </c>
      <c r="E29" s="2" t="s">
        <v>115</v>
      </c>
      <c r="F29" s="2" t="s">
        <v>115</v>
      </c>
      <c r="G29" s="4">
        <f t="shared" si="0"/>
        <v>1</v>
      </c>
      <c r="H29" s="4">
        <v>107.34</v>
      </c>
      <c r="I29" s="4">
        <f t="shared" si="1"/>
        <v>107.34</v>
      </c>
    </row>
    <row r="30" spans="1:9" x14ac:dyDescent="0.2">
      <c r="A30" s="2" t="s">
        <v>34</v>
      </c>
      <c r="B30" s="1">
        <v>11737</v>
      </c>
      <c r="C30" s="2" t="s">
        <v>30</v>
      </c>
      <c r="D30" s="3">
        <v>43230</v>
      </c>
      <c r="E30" s="2" t="s">
        <v>113</v>
      </c>
      <c r="F30" s="2" t="s">
        <v>112</v>
      </c>
      <c r="G30" s="4">
        <f t="shared" si="0"/>
        <v>-2</v>
      </c>
      <c r="H30" s="4">
        <v>80</v>
      </c>
      <c r="I30" s="4">
        <f t="shared" si="1"/>
        <v>-160</v>
      </c>
    </row>
    <row r="31" spans="1:9" x14ac:dyDescent="0.2">
      <c r="A31" s="2" t="s">
        <v>35</v>
      </c>
      <c r="B31" s="1">
        <v>10384</v>
      </c>
      <c r="C31" s="2" t="s">
        <v>1</v>
      </c>
      <c r="D31" s="3">
        <v>43235</v>
      </c>
      <c r="E31" s="2" t="s">
        <v>121</v>
      </c>
      <c r="F31" s="2" t="s">
        <v>121</v>
      </c>
      <c r="G31" s="4">
        <f t="shared" si="0"/>
        <v>1</v>
      </c>
      <c r="H31" s="4">
        <v>49.3</v>
      </c>
      <c r="I31" s="4">
        <f t="shared" si="1"/>
        <v>49.3</v>
      </c>
    </row>
    <row r="32" spans="1:9" x14ac:dyDescent="0.2">
      <c r="A32" s="2" t="s">
        <v>36</v>
      </c>
      <c r="B32" s="1">
        <v>57483</v>
      </c>
      <c r="C32" s="2" t="s">
        <v>37</v>
      </c>
      <c r="D32" s="3">
        <v>43238</v>
      </c>
      <c r="E32" s="2" t="s">
        <v>114</v>
      </c>
      <c r="F32" s="2" t="s">
        <v>114</v>
      </c>
      <c r="G32" s="4">
        <f t="shared" si="0"/>
        <v>1</v>
      </c>
      <c r="H32" s="4">
        <v>16.73</v>
      </c>
      <c r="I32" s="4">
        <f t="shared" si="1"/>
        <v>16.73</v>
      </c>
    </row>
    <row r="33" spans="1:9" x14ac:dyDescent="0.2">
      <c r="A33" s="2" t="s">
        <v>38</v>
      </c>
      <c r="B33" s="1">
        <v>9817</v>
      </c>
      <c r="C33" s="2" t="s">
        <v>4</v>
      </c>
      <c r="D33" s="3">
        <v>43249</v>
      </c>
      <c r="E33" s="2" t="s">
        <v>133</v>
      </c>
      <c r="F33" s="2" t="s">
        <v>133</v>
      </c>
      <c r="G33" s="4">
        <f t="shared" si="0"/>
        <v>1</v>
      </c>
      <c r="H33" s="4">
        <v>166.5</v>
      </c>
      <c r="I33" s="4">
        <f t="shared" si="1"/>
        <v>166.5</v>
      </c>
    </row>
    <row r="34" spans="1:9" x14ac:dyDescent="0.2">
      <c r="A34" s="2" t="s">
        <v>38</v>
      </c>
      <c r="B34" s="1">
        <v>9817</v>
      </c>
      <c r="C34" s="2" t="s">
        <v>4</v>
      </c>
      <c r="D34" s="3">
        <v>43249</v>
      </c>
      <c r="E34" s="2" t="s">
        <v>133</v>
      </c>
      <c r="F34" s="2" t="s">
        <v>133</v>
      </c>
      <c r="G34" s="4">
        <f t="shared" si="0"/>
        <v>1</v>
      </c>
      <c r="H34" s="4">
        <v>7.81</v>
      </c>
      <c r="I34" s="4">
        <f t="shared" si="1"/>
        <v>7.81</v>
      </c>
    </row>
    <row r="35" spans="1:9" x14ac:dyDescent="0.2">
      <c r="A35" s="2" t="s">
        <v>39</v>
      </c>
      <c r="B35" s="1">
        <v>9817</v>
      </c>
      <c r="C35" s="2" t="s">
        <v>4</v>
      </c>
      <c r="D35" s="3">
        <v>43262</v>
      </c>
      <c r="E35" s="2" t="s">
        <v>135</v>
      </c>
      <c r="F35" s="2" t="s">
        <v>135</v>
      </c>
      <c r="G35" s="4">
        <f t="shared" si="0"/>
        <v>1</v>
      </c>
      <c r="H35" s="4">
        <v>450</v>
      </c>
      <c r="I35" s="4">
        <f t="shared" si="1"/>
        <v>450</v>
      </c>
    </row>
    <row r="36" spans="1:9" x14ac:dyDescent="0.2">
      <c r="A36" s="2" t="s">
        <v>40</v>
      </c>
      <c r="B36" s="1">
        <v>40319</v>
      </c>
      <c r="C36" s="2" t="s">
        <v>41</v>
      </c>
      <c r="D36" s="3">
        <v>43264</v>
      </c>
      <c r="E36" s="2" t="s">
        <v>137</v>
      </c>
      <c r="F36" s="2" t="s">
        <v>133</v>
      </c>
      <c r="G36" s="4">
        <f t="shared" si="0"/>
        <v>-32</v>
      </c>
      <c r="H36" s="4">
        <v>459</v>
      </c>
      <c r="I36" s="4">
        <f t="shared" si="1"/>
        <v>-14688</v>
      </c>
    </row>
    <row r="37" spans="1:9" x14ac:dyDescent="0.2">
      <c r="A37" s="2" t="s">
        <v>42</v>
      </c>
      <c r="B37" s="1">
        <v>9817</v>
      </c>
      <c r="C37" s="2" t="s">
        <v>4</v>
      </c>
      <c r="D37" s="3">
        <v>43280</v>
      </c>
      <c r="E37" s="2" t="s">
        <v>136</v>
      </c>
      <c r="F37" s="2" t="s">
        <v>136</v>
      </c>
      <c r="G37" s="4">
        <f t="shared" si="0"/>
        <v>0</v>
      </c>
      <c r="H37" s="4">
        <v>176</v>
      </c>
      <c r="I37" s="4">
        <f t="shared" si="1"/>
        <v>0</v>
      </c>
    </row>
    <row r="38" spans="1:9" x14ac:dyDescent="0.2">
      <c r="A38" s="2" t="s">
        <v>42</v>
      </c>
      <c r="B38" s="1">
        <v>9817</v>
      </c>
      <c r="C38" s="2" t="s">
        <v>4</v>
      </c>
      <c r="D38" s="3">
        <v>43280</v>
      </c>
      <c r="E38" s="2" t="s">
        <v>136</v>
      </c>
      <c r="F38" s="2" t="s">
        <v>136</v>
      </c>
      <c r="G38" s="4">
        <f t="shared" si="0"/>
        <v>0</v>
      </c>
      <c r="H38" s="4">
        <v>7.99</v>
      </c>
      <c r="I38" s="4">
        <f t="shared" si="1"/>
        <v>0</v>
      </c>
    </row>
    <row r="39" spans="1:9" x14ac:dyDescent="0.2">
      <c r="A39" s="2" t="s">
        <v>43</v>
      </c>
      <c r="B39" s="1">
        <v>392</v>
      </c>
      <c r="C39" s="2" t="s">
        <v>18</v>
      </c>
      <c r="D39" s="3">
        <v>43283</v>
      </c>
      <c r="E39" s="2" t="s">
        <v>116</v>
      </c>
      <c r="F39" s="2" t="s">
        <v>133</v>
      </c>
      <c r="G39" s="4">
        <f t="shared" si="0"/>
        <v>-2</v>
      </c>
      <c r="H39" s="4">
        <v>3796</v>
      </c>
      <c r="I39" s="4">
        <f t="shared" si="1"/>
        <v>-7592</v>
      </c>
    </row>
    <row r="40" spans="1:9" x14ac:dyDescent="0.2">
      <c r="A40" s="2" t="s">
        <v>44</v>
      </c>
      <c r="B40" s="1">
        <v>392</v>
      </c>
      <c r="C40" s="2" t="s">
        <v>18</v>
      </c>
      <c r="D40" s="3">
        <v>43283</v>
      </c>
      <c r="E40" s="2" t="s">
        <v>116</v>
      </c>
      <c r="F40" s="2" t="s">
        <v>133</v>
      </c>
      <c r="G40" s="4">
        <f t="shared" si="0"/>
        <v>-2</v>
      </c>
      <c r="H40" s="4">
        <v>700</v>
      </c>
      <c r="I40" s="4">
        <f t="shared" si="1"/>
        <v>-1400</v>
      </c>
    </row>
    <row r="41" spans="1:9" x14ac:dyDescent="0.2">
      <c r="A41" s="2" t="s">
        <v>45</v>
      </c>
      <c r="B41" s="1">
        <v>10384</v>
      </c>
      <c r="C41" s="2" t="s">
        <v>1</v>
      </c>
      <c r="D41" s="3">
        <v>43290</v>
      </c>
      <c r="E41" s="2" t="s">
        <v>137</v>
      </c>
      <c r="F41" s="2" t="s">
        <v>137</v>
      </c>
      <c r="G41" s="4">
        <f t="shared" si="0"/>
        <v>1</v>
      </c>
      <c r="H41" s="4">
        <v>109.42</v>
      </c>
      <c r="I41" s="4">
        <f t="shared" si="1"/>
        <v>109.42</v>
      </c>
    </row>
    <row r="42" spans="1:9" x14ac:dyDescent="0.2">
      <c r="A42" s="2" t="s">
        <v>46</v>
      </c>
      <c r="B42" s="1">
        <v>10384</v>
      </c>
      <c r="C42" s="2" t="s">
        <v>1</v>
      </c>
      <c r="D42" s="3">
        <v>43294</v>
      </c>
      <c r="E42" s="2" t="s">
        <v>122</v>
      </c>
      <c r="F42" s="2" t="s">
        <v>122</v>
      </c>
      <c r="G42" s="4">
        <f t="shared" si="0"/>
        <v>1</v>
      </c>
      <c r="H42" s="4">
        <v>49.3</v>
      </c>
      <c r="I42" s="4">
        <f t="shared" si="1"/>
        <v>49.3</v>
      </c>
    </row>
    <row r="43" spans="1:9" x14ac:dyDescent="0.2">
      <c r="A43" s="2" t="s">
        <v>47</v>
      </c>
      <c r="B43" s="1">
        <v>13835</v>
      </c>
      <c r="C43" s="2" t="s">
        <v>8</v>
      </c>
      <c r="D43" s="3">
        <v>43300</v>
      </c>
      <c r="E43" s="2" t="s">
        <v>138</v>
      </c>
      <c r="F43" s="2" t="s">
        <v>139</v>
      </c>
      <c r="G43" s="4">
        <f t="shared" si="0"/>
        <v>18</v>
      </c>
      <c r="H43" s="4">
        <v>22.5</v>
      </c>
      <c r="I43" s="4">
        <f t="shared" si="1"/>
        <v>405</v>
      </c>
    </row>
    <row r="44" spans="1:9" x14ac:dyDescent="0.2">
      <c r="A44" s="2" t="s">
        <v>48</v>
      </c>
      <c r="B44" s="1">
        <v>11833</v>
      </c>
      <c r="C44" s="2" t="s">
        <v>49</v>
      </c>
      <c r="D44" s="3">
        <v>43305</v>
      </c>
      <c r="E44" s="2" t="s">
        <v>117</v>
      </c>
      <c r="F44" s="2" t="s">
        <v>117</v>
      </c>
      <c r="G44" s="4">
        <f t="shared" si="0"/>
        <v>1</v>
      </c>
      <c r="H44" s="4">
        <v>86.82</v>
      </c>
      <c r="I44" s="4">
        <f t="shared" si="1"/>
        <v>86.82</v>
      </c>
    </row>
    <row r="45" spans="1:9" x14ac:dyDescent="0.2">
      <c r="A45" s="2" t="s">
        <v>50</v>
      </c>
      <c r="B45" s="1">
        <v>10179</v>
      </c>
      <c r="C45" s="2" t="s">
        <v>51</v>
      </c>
      <c r="D45" s="3">
        <v>43307</v>
      </c>
      <c r="E45" s="2" t="s">
        <v>118</v>
      </c>
      <c r="F45" s="2" t="s">
        <v>144</v>
      </c>
      <c r="G45" s="4">
        <f t="shared" si="0"/>
        <v>46</v>
      </c>
      <c r="H45" s="4">
        <v>70</v>
      </c>
      <c r="I45" s="4">
        <f t="shared" si="1"/>
        <v>3220</v>
      </c>
    </row>
    <row r="46" spans="1:9" x14ac:dyDescent="0.2">
      <c r="A46" s="2" t="s">
        <v>52</v>
      </c>
      <c r="B46" s="1">
        <v>9817</v>
      </c>
      <c r="C46" s="2" t="s">
        <v>4</v>
      </c>
      <c r="D46" s="3">
        <v>43307</v>
      </c>
      <c r="E46" s="2" t="s">
        <v>145</v>
      </c>
      <c r="F46" s="2" t="s">
        <v>145</v>
      </c>
      <c r="G46" s="4">
        <f t="shared" si="0"/>
        <v>0</v>
      </c>
      <c r="H46" s="4">
        <v>138.5</v>
      </c>
      <c r="I46" s="4">
        <f t="shared" si="1"/>
        <v>0</v>
      </c>
    </row>
    <row r="47" spans="1:9" x14ac:dyDescent="0.2">
      <c r="A47" s="2" t="s">
        <v>52</v>
      </c>
      <c r="B47" s="1">
        <v>9817</v>
      </c>
      <c r="C47" s="2" t="s">
        <v>4</v>
      </c>
      <c r="D47" s="3">
        <v>43307</v>
      </c>
      <c r="E47" s="2" t="s">
        <v>145</v>
      </c>
      <c r="F47" s="2" t="s">
        <v>145</v>
      </c>
      <c r="G47" s="4">
        <f t="shared" si="0"/>
        <v>0</v>
      </c>
      <c r="H47" s="4">
        <v>16.670000000000002</v>
      </c>
      <c r="I47" s="4">
        <f t="shared" si="1"/>
        <v>0</v>
      </c>
    </row>
    <row r="48" spans="1:9" x14ac:dyDescent="0.2">
      <c r="A48" s="2" t="s">
        <v>53</v>
      </c>
      <c r="B48" s="1">
        <v>9817</v>
      </c>
      <c r="C48" s="2" t="s">
        <v>4</v>
      </c>
      <c r="D48" s="3">
        <v>43319</v>
      </c>
      <c r="E48" s="2" t="s">
        <v>146</v>
      </c>
      <c r="F48" s="2" t="s">
        <v>146</v>
      </c>
      <c r="G48" s="4">
        <f t="shared" si="0"/>
        <v>1</v>
      </c>
      <c r="H48" s="4">
        <v>500</v>
      </c>
      <c r="I48" s="4">
        <f t="shared" si="1"/>
        <v>500</v>
      </c>
    </row>
    <row r="49" spans="1:9" x14ac:dyDescent="0.2">
      <c r="A49" s="2" t="s">
        <v>54</v>
      </c>
      <c r="B49" s="1">
        <v>9817</v>
      </c>
      <c r="C49" s="2" t="s">
        <v>4</v>
      </c>
      <c r="D49" s="3">
        <v>43342</v>
      </c>
      <c r="E49" s="2" t="s">
        <v>124</v>
      </c>
      <c r="F49" s="2" t="s">
        <v>124</v>
      </c>
      <c r="G49" s="4">
        <f t="shared" si="0"/>
        <v>0</v>
      </c>
      <c r="H49" s="4">
        <v>141.5</v>
      </c>
      <c r="I49" s="4">
        <f t="shared" si="1"/>
        <v>0</v>
      </c>
    </row>
    <row r="50" spans="1:9" x14ac:dyDescent="0.2">
      <c r="A50" s="2" t="s">
        <v>54</v>
      </c>
      <c r="B50" s="1">
        <v>9817</v>
      </c>
      <c r="C50" s="2" t="s">
        <v>4</v>
      </c>
      <c r="D50" s="3">
        <v>43342</v>
      </c>
      <c r="E50" s="2" t="s">
        <v>124</v>
      </c>
      <c r="F50" s="2" t="s">
        <v>124</v>
      </c>
      <c r="G50" s="4">
        <f t="shared" si="0"/>
        <v>0</v>
      </c>
      <c r="H50" s="4">
        <v>8.18</v>
      </c>
      <c r="I50" s="4">
        <f t="shared" si="1"/>
        <v>0</v>
      </c>
    </row>
    <row r="51" spans="1:9" x14ac:dyDescent="0.2">
      <c r="A51" s="2" t="s">
        <v>55</v>
      </c>
      <c r="B51" s="1">
        <v>64</v>
      </c>
      <c r="C51" s="2" t="s">
        <v>56</v>
      </c>
      <c r="D51" s="3">
        <v>43347</v>
      </c>
      <c r="E51" s="2" t="s">
        <v>148</v>
      </c>
      <c r="F51" s="2" t="s">
        <v>149</v>
      </c>
      <c r="G51" s="4">
        <f t="shared" si="0"/>
        <v>43</v>
      </c>
      <c r="H51" s="4">
        <v>157.80000000000001</v>
      </c>
      <c r="I51" s="4">
        <f t="shared" si="1"/>
        <v>6785.4000000000005</v>
      </c>
    </row>
    <row r="52" spans="1:9" x14ac:dyDescent="0.2">
      <c r="A52" s="2" t="s">
        <v>57</v>
      </c>
      <c r="B52" s="1">
        <v>40999</v>
      </c>
      <c r="C52" s="2" t="s">
        <v>58</v>
      </c>
      <c r="D52" s="3">
        <v>43348</v>
      </c>
      <c r="E52" s="2" t="s">
        <v>151</v>
      </c>
      <c r="F52" s="2" t="s">
        <v>139</v>
      </c>
      <c r="G52" s="4">
        <f t="shared" si="0"/>
        <v>-30</v>
      </c>
      <c r="H52" s="4">
        <v>124</v>
      </c>
      <c r="I52" s="4">
        <f t="shared" si="1"/>
        <v>-3720</v>
      </c>
    </row>
    <row r="53" spans="1:9" x14ac:dyDescent="0.2">
      <c r="A53" s="2" t="s">
        <v>59</v>
      </c>
      <c r="B53" s="1">
        <v>10384</v>
      </c>
      <c r="C53" s="2" t="s">
        <v>1</v>
      </c>
      <c r="D53" s="3">
        <v>43353</v>
      </c>
      <c r="E53" s="2" t="s">
        <v>154</v>
      </c>
      <c r="F53" s="2" t="s">
        <v>154</v>
      </c>
      <c r="G53" s="4">
        <f t="shared" si="0"/>
        <v>1</v>
      </c>
      <c r="H53" s="4">
        <v>103.25</v>
      </c>
      <c r="I53" s="4">
        <f t="shared" si="1"/>
        <v>103.25</v>
      </c>
    </row>
    <row r="54" spans="1:9" x14ac:dyDescent="0.2">
      <c r="A54" s="2" t="s">
        <v>60</v>
      </c>
      <c r="B54" s="1">
        <v>29545</v>
      </c>
      <c r="C54" s="2" t="s">
        <v>61</v>
      </c>
      <c r="D54" s="3">
        <v>43356</v>
      </c>
      <c r="E54" s="2" t="s">
        <v>147</v>
      </c>
      <c r="F54" s="2" t="s">
        <v>147</v>
      </c>
      <c r="G54" s="4">
        <f t="shared" si="0"/>
        <v>1</v>
      </c>
      <c r="H54" s="4">
        <v>25</v>
      </c>
      <c r="I54" s="4">
        <f t="shared" si="1"/>
        <v>25</v>
      </c>
    </row>
    <row r="55" spans="1:9" x14ac:dyDescent="0.2">
      <c r="A55" s="2" t="s">
        <v>62</v>
      </c>
      <c r="B55" s="1">
        <v>24532</v>
      </c>
      <c r="C55" s="2" t="s">
        <v>63</v>
      </c>
      <c r="D55" s="3">
        <v>43367</v>
      </c>
      <c r="E55" s="2" t="s">
        <v>152</v>
      </c>
      <c r="F55" s="2" t="s">
        <v>139</v>
      </c>
      <c r="G55" s="4">
        <f t="shared" si="0"/>
        <v>-44</v>
      </c>
      <c r="H55" s="4">
        <v>3000</v>
      </c>
      <c r="I55" s="4">
        <f t="shared" si="1"/>
        <v>-132000</v>
      </c>
    </row>
    <row r="56" spans="1:9" x14ac:dyDescent="0.2">
      <c r="A56" s="2" t="s">
        <v>64</v>
      </c>
      <c r="B56" s="1">
        <v>11833</v>
      </c>
      <c r="C56" s="2" t="s">
        <v>49</v>
      </c>
      <c r="D56" s="3">
        <v>43367</v>
      </c>
      <c r="E56" s="2" t="s">
        <v>140</v>
      </c>
      <c r="F56" s="2" t="s">
        <v>140</v>
      </c>
      <c r="G56" s="4">
        <f t="shared" si="0"/>
        <v>1</v>
      </c>
      <c r="H56" s="4">
        <v>18.18</v>
      </c>
      <c r="I56" s="4">
        <f t="shared" si="1"/>
        <v>18.18</v>
      </c>
    </row>
    <row r="57" spans="1:9" x14ac:dyDescent="0.2">
      <c r="A57" s="2" t="s">
        <v>65</v>
      </c>
      <c r="B57" s="1">
        <v>13835</v>
      </c>
      <c r="C57" s="2" t="s">
        <v>8</v>
      </c>
      <c r="D57" s="3">
        <v>43368</v>
      </c>
      <c r="E57" s="2" t="s">
        <v>141</v>
      </c>
      <c r="F57" s="2" t="s">
        <v>158</v>
      </c>
      <c r="G57" s="4">
        <f t="shared" si="0"/>
        <v>19</v>
      </c>
      <c r="H57" s="4">
        <v>45</v>
      </c>
      <c r="I57" s="4">
        <f t="shared" si="1"/>
        <v>855</v>
      </c>
    </row>
    <row r="58" spans="1:9" x14ac:dyDescent="0.2">
      <c r="A58" s="2" t="s">
        <v>66</v>
      </c>
      <c r="B58" s="1">
        <v>9817</v>
      </c>
      <c r="C58" s="2" t="s">
        <v>4</v>
      </c>
      <c r="D58" s="3">
        <v>43371</v>
      </c>
      <c r="E58" s="2" t="s">
        <v>159</v>
      </c>
      <c r="F58" s="2" t="s">
        <v>159</v>
      </c>
      <c r="G58" s="4">
        <f t="shared" si="0"/>
        <v>0</v>
      </c>
      <c r="H58" s="4">
        <v>232</v>
      </c>
      <c r="I58" s="4">
        <f t="shared" si="1"/>
        <v>0</v>
      </c>
    </row>
    <row r="59" spans="1:9" x14ac:dyDescent="0.2">
      <c r="A59" s="2" t="s">
        <v>66</v>
      </c>
      <c r="B59" s="1">
        <v>9817</v>
      </c>
      <c r="C59" s="2" t="s">
        <v>4</v>
      </c>
      <c r="D59" s="3">
        <v>43371</v>
      </c>
      <c r="E59" s="2" t="s">
        <v>159</v>
      </c>
      <c r="F59" s="2" t="s">
        <v>159</v>
      </c>
      <c r="G59" s="4">
        <f t="shared" si="0"/>
        <v>0</v>
      </c>
      <c r="H59" s="4">
        <v>7.73</v>
      </c>
      <c r="I59" s="4">
        <f t="shared" si="1"/>
        <v>0</v>
      </c>
    </row>
    <row r="60" spans="1:9" x14ac:dyDescent="0.2">
      <c r="A60" s="2" t="s">
        <v>67</v>
      </c>
      <c r="B60" s="1">
        <v>46984</v>
      </c>
      <c r="C60" s="2" t="s">
        <v>68</v>
      </c>
      <c r="D60" s="3">
        <v>43371</v>
      </c>
      <c r="E60" s="2" t="s">
        <v>156</v>
      </c>
      <c r="F60" s="2" t="s">
        <v>157</v>
      </c>
      <c r="G60" s="4">
        <f t="shared" si="0"/>
        <v>-38</v>
      </c>
      <c r="H60" s="4">
        <v>600</v>
      </c>
      <c r="I60" s="4">
        <f t="shared" si="1"/>
        <v>-22800</v>
      </c>
    </row>
    <row r="61" spans="1:9" x14ac:dyDescent="0.2">
      <c r="A61" s="2" t="s">
        <v>69</v>
      </c>
      <c r="B61" s="1">
        <v>10384</v>
      </c>
      <c r="C61" s="2" t="s">
        <v>1</v>
      </c>
      <c r="D61" s="3">
        <v>43357</v>
      </c>
      <c r="E61" s="2" t="s">
        <v>155</v>
      </c>
      <c r="F61" s="2" t="s">
        <v>155</v>
      </c>
      <c r="G61" s="4">
        <f t="shared" si="0"/>
        <v>1</v>
      </c>
      <c r="H61" s="4">
        <v>49.3</v>
      </c>
      <c r="I61" s="4">
        <f t="shared" si="1"/>
        <v>49.3</v>
      </c>
    </row>
    <row r="62" spans="1:9" x14ac:dyDescent="0.2">
      <c r="A62" s="2" t="s">
        <v>70</v>
      </c>
      <c r="B62" s="1">
        <v>68953</v>
      </c>
      <c r="C62" s="2" t="s">
        <v>71</v>
      </c>
      <c r="D62" s="3">
        <v>43388</v>
      </c>
      <c r="E62" s="2" t="s">
        <v>160</v>
      </c>
      <c r="F62" s="2" t="s">
        <v>161</v>
      </c>
      <c r="G62" s="4">
        <f t="shared" si="0"/>
        <v>-6</v>
      </c>
      <c r="H62" s="4">
        <v>1000</v>
      </c>
      <c r="I62" s="4">
        <f t="shared" si="1"/>
        <v>-6000</v>
      </c>
    </row>
    <row r="63" spans="1:9" x14ac:dyDescent="0.2">
      <c r="A63" s="2" t="s">
        <v>72</v>
      </c>
      <c r="B63" s="1">
        <v>37267</v>
      </c>
      <c r="C63" s="2" t="s">
        <v>73</v>
      </c>
      <c r="D63" s="3">
        <v>43388</v>
      </c>
      <c r="E63" s="2" t="s">
        <v>160</v>
      </c>
      <c r="F63" s="2" t="s">
        <v>162</v>
      </c>
      <c r="G63" s="4">
        <f t="shared" si="0"/>
        <v>-37</v>
      </c>
      <c r="H63" s="4">
        <v>846.6</v>
      </c>
      <c r="I63" s="4">
        <f t="shared" si="1"/>
        <v>-31324.2</v>
      </c>
    </row>
    <row r="64" spans="1:9" x14ac:dyDescent="0.2">
      <c r="A64" s="2" t="s">
        <v>74</v>
      </c>
      <c r="B64" s="1">
        <v>68954</v>
      </c>
      <c r="C64" s="2" t="s">
        <v>75</v>
      </c>
      <c r="D64" s="3">
        <v>43388</v>
      </c>
      <c r="E64" s="2" t="s">
        <v>160</v>
      </c>
      <c r="F64" s="2" t="s">
        <v>162</v>
      </c>
      <c r="G64" s="4">
        <f t="shared" si="0"/>
        <v>-37</v>
      </c>
      <c r="H64" s="4">
        <v>150</v>
      </c>
      <c r="I64" s="4">
        <f t="shared" si="1"/>
        <v>-5550</v>
      </c>
    </row>
    <row r="65" spans="1:9" x14ac:dyDescent="0.2">
      <c r="A65" s="2" t="s">
        <v>76</v>
      </c>
      <c r="B65" s="1">
        <v>9817</v>
      </c>
      <c r="C65" s="2" t="s">
        <v>4</v>
      </c>
      <c r="D65" s="3">
        <v>43402</v>
      </c>
      <c r="E65" s="2" t="s">
        <v>163</v>
      </c>
      <c r="F65" s="2" t="s">
        <v>163</v>
      </c>
      <c r="G65" s="4">
        <f t="shared" si="0"/>
        <v>1</v>
      </c>
      <c r="H65" s="4">
        <v>124</v>
      </c>
      <c r="I65" s="4">
        <f t="shared" si="1"/>
        <v>124</v>
      </c>
    </row>
    <row r="66" spans="1:9" x14ac:dyDescent="0.2">
      <c r="A66" s="2" t="s">
        <v>76</v>
      </c>
      <c r="B66" s="1">
        <v>9817</v>
      </c>
      <c r="C66" s="2" t="s">
        <v>4</v>
      </c>
      <c r="D66" s="3">
        <v>43402</v>
      </c>
      <c r="E66" s="2" t="s">
        <v>163</v>
      </c>
      <c r="F66" s="2" t="s">
        <v>163</v>
      </c>
      <c r="G66" s="4">
        <f t="shared" si="0"/>
        <v>1</v>
      </c>
      <c r="H66" s="4">
        <v>7.51</v>
      </c>
      <c r="I66" s="4">
        <f t="shared" si="1"/>
        <v>7.51</v>
      </c>
    </row>
    <row r="67" spans="1:9" x14ac:dyDescent="0.2">
      <c r="A67" s="2" t="s">
        <v>77</v>
      </c>
      <c r="B67" s="1">
        <v>24532</v>
      </c>
      <c r="C67" s="2" t="s">
        <v>63</v>
      </c>
      <c r="D67" s="3">
        <v>43404</v>
      </c>
      <c r="E67" s="2" t="s">
        <v>164</v>
      </c>
      <c r="F67" s="2" t="s">
        <v>143</v>
      </c>
      <c r="G67" s="4">
        <f t="shared" ref="G67:G87" si="2">NETWORKDAYS.INTL(E67,F67)</f>
        <v>-35</v>
      </c>
      <c r="H67" s="4">
        <v>2000</v>
      </c>
      <c r="I67" s="4">
        <f t="shared" ref="I67:I87" si="3">H67*G67</f>
        <v>-70000</v>
      </c>
    </row>
    <row r="68" spans="1:9" x14ac:dyDescent="0.2">
      <c r="A68" s="2" t="s">
        <v>78</v>
      </c>
      <c r="B68" s="1">
        <v>14441</v>
      </c>
      <c r="C68" s="2" t="s">
        <v>79</v>
      </c>
      <c r="D68" s="3">
        <v>43429</v>
      </c>
      <c r="E68" s="2" t="s">
        <v>142</v>
      </c>
      <c r="F68" s="2" t="s">
        <v>142</v>
      </c>
      <c r="G68" s="4">
        <f t="shared" si="2"/>
        <v>0</v>
      </c>
      <c r="H68" s="4">
        <v>100.8</v>
      </c>
      <c r="I68" s="4">
        <f t="shared" si="3"/>
        <v>0</v>
      </c>
    </row>
    <row r="69" spans="1:9" x14ac:dyDescent="0.2">
      <c r="A69" s="2" t="s">
        <v>80</v>
      </c>
      <c r="B69" s="1">
        <v>68963</v>
      </c>
      <c r="C69" s="2" t="s">
        <v>81</v>
      </c>
      <c r="D69" s="3">
        <v>43409</v>
      </c>
      <c r="E69" s="2" t="s">
        <v>151</v>
      </c>
      <c r="F69" s="2" t="s">
        <v>158</v>
      </c>
      <c r="G69" s="4">
        <f t="shared" si="2"/>
        <v>16</v>
      </c>
      <c r="H69" s="4">
        <v>5225</v>
      </c>
      <c r="I69" s="4">
        <f t="shared" si="3"/>
        <v>83600</v>
      </c>
    </row>
    <row r="70" spans="1:9" x14ac:dyDescent="0.2">
      <c r="A70" s="2" t="s">
        <v>82</v>
      </c>
      <c r="B70" s="1">
        <v>68965</v>
      </c>
      <c r="C70" s="2" t="s">
        <v>83</v>
      </c>
      <c r="D70" s="3">
        <v>43411</v>
      </c>
      <c r="E70" s="2" t="s">
        <v>165</v>
      </c>
      <c r="F70" s="2" t="s">
        <v>166</v>
      </c>
      <c r="G70" s="4">
        <f t="shared" si="2"/>
        <v>-41</v>
      </c>
      <c r="H70" s="4">
        <v>1540.91</v>
      </c>
      <c r="I70" s="4">
        <f t="shared" si="3"/>
        <v>-63177.310000000005</v>
      </c>
    </row>
    <row r="71" spans="1:9" x14ac:dyDescent="0.2">
      <c r="A71" s="2" t="s">
        <v>84</v>
      </c>
      <c r="B71" s="1">
        <v>10384</v>
      </c>
      <c r="C71" s="2" t="s">
        <v>1</v>
      </c>
      <c r="D71" s="3">
        <v>43413</v>
      </c>
      <c r="E71" s="2" t="s">
        <v>167</v>
      </c>
      <c r="F71" s="2" t="s">
        <v>167</v>
      </c>
      <c r="G71" s="4">
        <f t="shared" si="2"/>
        <v>1</v>
      </c>
      <c r="H71" s="4">
        <v>102.34</v>
      </c>
      <c r="I71" s="4">
        <f t="shared" si="3"/>
        <v>102.34</v>
      </c>
    </row>
    <row r="72" spans="1:9" x14ac:dyDescent="0.2">
      <c r="A72" s="2" t="s">
        <v>84</v>
      </c>
      <c r="B72" s="1">
        <v>10384</v>
      </c>
      <c r="C72" s="2" t="s">
        <v>1</v>
      </c>
      <c r="D72" s="3">
        <v>43413</v>
      </c>
      <c r="E72" s="2" t="s">
        <v>167</v>
      </c>
      <c r="F72" s="2" t="s">
        <v>167</v>
      </c>
      <c r="G72" s="4">
        <f t="shared" si="2"/>
        <v>1</v>
      </c>
      <c r="H72" s="4">
        <v>-0.34</v>
      </c>
      <c r="I72" s="4">
        <f t="shared" si="3"/>
        <v>-0.34</v>
      </c>
    </row>
    <row r="73" spans="1:9" x14ac:dyDescent="0.2">
      <c r="A73" s="2" t="s">
        <v>85</v>
      </c>
      <c r="B73" s="1">
        <v>68578</v>
      </c>
      <c r="C73" s="2" t="s">
        <v>86</v>
      </c>
      <c r="D73" s="3">
        <v>43417</v>
      </c>
      <c r="E73" s="3">
        <v>43417</v>
      </c>
      <c r="F73" s="3">
        <v>43417</v>
      </c>
      <c r="G73" s="4">
        <f t="shared" si="2"/>
        <v>1</v>
      </c>
      <c r="H73" s="4">
        <v>2.0699999999999998</v>
      </c>
      <c r="I73" s="4">
        <f t="shared" si="3"/>
        <v>2.0699999999999998</v>
      </c>
    </row>
    <row r="74" spans="1:9" x14ac:dyDescent="0.2">
      <c r="A74" s="2" t="s">
        <v>87</v>
      </c>
      <c r="B74" s="1">
        <v>10384</v>
      </c>
      <c r="C74" s="2" t="s">
        <v>1</v>
      </c>
      <c r="D74" s="3">
        <v>43419</v>
      </c>
      <c r="E74" s="2" t="s">
        <v>169</v>
      </c>
      <c r="F74" s="2" t="s">
        <v>169</v>
      </c>
      <c r="G74" s="4">
        <f t="shared" si="2"/>
        <v>1</v>
      </c>
      <c r="H74" s="4">
        <v>52.7</v>
      </c>
      <c r="I74" s="4">
        <f t="shared" si="3"/>
        <v>52.7</v>
      </c>
    </row>
    <row r="75" spans="1:9" x14ac:dyDescent="0.2">
      <c r="A75" s="2" t="s">
        <v>87</v>
      </c>
      <c r="B75" s="1">
        <v>10384</v>
      </c>
      <c r="C75" s="2" t="s">
        <v>1</v>
      </c>
      <c r="D75" s="3">
        <v>43419</v>
      </c>
      <c r="E75" s="2" t="s">
        <v>169</v>
      </c>
      <c r="F75" s="2" t="s">
        <v>169</v>
      </c>
      <c r="G75" s="4">
        <f t="shared" si="2"/>
        <v>1</v>
      </c>
      <c r="H75" s="4">
        <v>-7.0000000000000007E-2</v>
      </c>
      <c r="I75" s="4">
        <f t="shared" si="3"/>
        <v>-7.0000000000000007E-2</v>
      </c>
    </row>
    <row r="76" spans="1:9" x14ac:dyDescent="0.2">
      <c r="A76" s="2" t="s">
        <v>88</v>
      </c>
      <c r="B76" s="1">
        <v>11833</v>
      </c>
      <c r="C76" s="2" t="s">
        <v>49</v>
      </c>
      <c r="D76" s="3">
        <v>43419</v>
      </c>
      <c r="E76" s="2" t="s">
        <v>153</v>
      </c>
      <c r="F76" s="2" t="s">
        <v>153</v>
      </c>
      <c r="G76" s="4">
        <f t="shared" si="2"/>
        <v>1</v>
      </c>
      <c r="H76" s="4">
        <v>23.64</v>
      </c>
      <c r="I76" s="4">
        <f t="shared" si="3"/>
        <v>23.64</v>
      </c>
    </row>
    <row r="77" spans="1:9" x14ac:dyDescent="0.2">
      <c r="A77" s="2" t="s">
        <v>89</v>
      </c>
      <c r="B77" s="1">
        <v>68966</v>
      </c>
      <c r="C77" s="2" t="s">
        <v>90</v>
      </c>
      <c r="D77" s="3">
        <v>43425</v>
      </c>
      <c r="E77" s="2" t="s">
        <v>168</v>
      </c>
      <c r="F77" s="2" t="s">
        <v>168</v>
      </c>
      <c r="G77" s="4">
        <f t="shared" si="2"/>
        <v>1</v>
      </c>
      <c r="H77" s="4">
        <v>7.13</v>
      </c>
      <c r="I77" s="4">
        <f t="shared" si="3"/>
        <v>7.13</v>
      </c>
    </row>
    <row r="78" spans="1:9" x14ac:dyDescent="0.2">
      <c r="A78" s="2" t="s">
        <v>91</v>
      </c>
      <c r="B78" s="1">
        <v>1204</v>
      </c>
      <c r="C78" s="2" t="s">
        <v>92</v>
      </c>
      <c r="D78" s="3">
        <v>43431</v>
      </c>
      <c r="E78" s="2" t="s">
        <v>150</v>
      </c>
      <c r="F78" s="2" t="s">
        <v>158</v>
      </c>
      <c r="G78" s="4">
        <f t="shared" si="2"/>
        <v>-2</v>
      </c>
      <c r="H78" s="4">
        <v>300</v>
      </c>
      <c r="I78" s="4">
        <f t="shared" si="3"/>
        <v>-600</v>
      </c>
    </row>
    <row r="79" spans="1:9" x14ac:dyDescent="0.2">
      <c r="A79" s="2" t="s">
        <v>93</v>
      </c>
      <c r="B79" s="1">
        <v>9817</v>
      </c>
      <c r="C79" s="2" t="s">
        <v>4</v>
      </c>
      <c r="D79" s="3">
        <v>43433</v>
      </c>
      <c r="E79" s="2" t="s">
        <v>170</v>
      </c>
      <c r="F79" s="2" t="s">
        <v>170</v>
      </c>
      <c r="G79" s="4">
        <f t="shared" si="2"/>
        <v>0</v>
      </c>
      <c r="H79" s="4">
        <v>273</v>
      </c>
      <c r="I79" s="4">
        <f t="shared" si="3"/>
        <v>0</v>
      </c>
    </row>
    <row r="80" spans="1:9" x14ac:dyDescent="0.2">
      <c r="A80" s="2" t="s">
        <v>93</v>
      </c>
      <c r="B80" s="1">
        <v>9817</v>
      </c>
      <c r="C80" s="2" t="s">
        <v>4</v>
      </c>
      <c r="D80" s="3">
        <v>43433</v>
      </c>
      <c r="E80" s="2" t="s">
        <v>170</v>
      </c>
      <c r="F80" s="2" t="s">
        <v>170</v>
      </c>
      <c r="G80" s="4">
        <f t="shared" si="2"/>
        <v>0</v>
      </c>
      <c r="H80" s="4">
        <v>7.32</v>
      </c>
      <c r="I80" s="4">
        <f t="shared" si="3"/>
        <v>0</v>
      </c>
    </row>
    <row r="81" spans="1:12" x14ac:dyDescent="0.2">
      <c r="A81" s="2" t="s">
        <v>94</v>
      </c>
      <c r="B81" s="1">
        <v>24532</v>
      </c>
      <c r="C81" s="2" t="s">
        <v>63</v>
      </c>
      <c r="D81" s="3">
        <v>43434</v>
      </c>
      <c r="E81" s="2" t="s">
        <v>171</v>
      </c>
      <c r="F81" s="2" t="s">
        <v>161</v>
      </c>
      <c r="G81" s="4">
        <f t="shared" si="2"/>
        <v>-39</v>
      </c>
      <c r="H81" s="4">
        <v>1000</v>
      </c>
      <c r="I81" s="4">
        <f t="shared" si="3"/>
        <v>-39000</v>
      </c>
    </row>
    <row r="82" spans="1:12" x14ac:dyDescent="0.2">
      <c r="A82" s="2" t="s">
        <v>95</v>
      </c>
      <c r="B82" s="1">
        <v>1204</v>
      </c>
      <c r="C82" s="2" t="s">
        <v>92</v>
      </c>
      <c r="D82" s="3">
        <v>43445</v>
      </c>
      <c r="E82" s="2" t="s">
        <v>174</v>
      </c>
      <c r="F82" s="2" t="s">
        <v>173</v>
      </c>
      <c r="G82" s="4">
        <f t="shared" si="2"/>
        <v>-37</v>
      </c>
      <c r="H82" s="4">
        <v>190</v>
      </c>
      <c r="I82" s="4">
        <f t="shared" si="3"/>
        <v>-7030</v>
      </c>
    </row>
    <row r="83" spans="1:12" x14ac:dyDescent="0.2">
      <c r="A83" s="2" t="s">
        <v>96</v>
      </c>
      <c r="B83" s="1">
        <v>62449</v>
      </c>
      <c r="C83" s="2" t="s">
        <v>97</v>
      </c>
      <c r="D83" s="3">
        <v>43454</v>
      </c>
      <c r="E83" s="2" t="s">
        <v>164</v>
      </c>
      <c r="F83" s="2" t="s">
        <v>175</v>
      </c>
      <c r="G83" s="4">
        <f t="shared" si="2"/>
        <v>-2</v>
      </c>
      <c r="H83" s="4">
        <v>122.6</v>
      </c>
      <c r="I83" s="4">
        <f t="shared" si="3"/>
        <v>-245.2</v>
      </c>
    </row>
    <row r="84" spans="1:12" x14ac:dyDescent="0.2">
      <c r="A84" s="2" t="s">
        <v>96</v>
      </c>
      <c r="B84" s="1">
        <v>62449</v>
      </c>
      <c r="C84" s="2" t="s">
        <v>97</v>
      </c>
      <c r="D84" s="3">
        <v>43454</v>
      </c>
      <c r="E84" s="2" t="s">
        <v>164</v>
      </c>
      <c r="F84" s="2" t="s">
        <v>175</v>
      </c>
      <c r="G84" s="4">
        <f t="shared" si="2"/>
        <v>-2</v>
      </c>
      <c r="H84" s="4">
        <v>2</v>
      </c>
      <c r="I84" s="4">
        <f t="shared" si="3"/>
        <v>-4</v>
      </c>
    </row>
    <row r="85" spans="1:12" x14ac:dyDescent="0.2">
      <c r="A85" s="2" t="s">
        <v>98</v>
      </c>
      <c r="B85" s="1">
        <v>9817</v>
      </c>
      <c r="C85" s="2" t="s">
        <v>4</v>
      </c>
      <c r="D85" s="3">
        <v>43461</v>
      </c>
      <c r="E85" s="2" t="s">
        <v>172</v>
      </c>
      <c r="F85" s="2" t="s">
        <v>172</v>
      </c>
      <c r="G85" s="4">
        <f t="shared" si="2"/>
        <v>0</v>
      </c>
      <c r="H85" s="4">
        <v>99</v>
      </c>
      <c r="I85" s="4">
        <f t="shared" si="3"/>
        <v>0</v>
      </c>
    </row>
    <row r="86" spans="1:12" x14ac:dyDescent="0.2">
      <c r="A86" s="2" t="s">
        <v>98</v>
      </c>
      <c r="B86" s="1">
        <v>9817</v>
      </c>
      <c r="C86" s="2" t="s">
        <v>4</v>
      </c>
      <c r="D86" s="3">
        <v>43461</v>
      </c>
      <c r="E86" s="2" t="s">
        <v>172</v>
      </c>
      <c r="F86" s="2" t="s">
        <v>172</v>
      </c>
      <c r="G86" s="4">
        <f t="shared" si="2"/>
        <v>0</v>
      </c>
      <c r="H86" s="4">
        <v>7.6</v>
      </c>
      <c r="I86" s="4">
        <f t="shared" si="3"/>
        <v>0</v>
      </c>
    </row>
    <row r="87" spans="1:12" x14ac:dyDescent="0.2">
      <c r="A87" s="2" t="s">
        <v>99</v>
      </c>
      <c r="B87" s="1">
        <v>54172</v>
      </c>
      <c r="C87" s="2" t="s">
        <v>14</v>
      </c>
      <c r="D87" s="3">
        <v>43417</v>
      </c>
      <c r="E87" s="2" t="s">
        <v>143</v>
      </c>
      <c r="F87" s="2" t="s">
        <v>143</v>
      </c>
      <c r="G87" s="4">
        <f t="shared" si="2"/>
        <v>1</v>
      </c>
      <c r="H87" s="4">
        <v>30.75</v>
      </c>
      <c r="I87" s="4">
        <f t="shared" si="3"/>
        <v>30.75</v>
      </c>
    </row>
    <row r="90" spans="1:12" x14ac:dyDescent="0.2">
      <c r="H90" s="4">
        <f>SUM(H2:H89)</f>
        <v>38984.489999999983</v>
      </c>
      <c r="I90" s="4">
        <f>SUM(I2:I89)</f>
        <v>-386416.69</v>
      </c>
    </row>
    <row r="92" spans="1:12" ht="31.5" customHeight="1" x14ac:dyDescent="0.2">
      <c r="D92" s="9" t="s">
        <v>176</v>
      </c>
      <c r="E92" s="9"/>
      <c r="F92" s="9"/>
      <c r="G92" s="10">
        <f>I90/H90</f>
        <v>-9.9120622073034728</v>
      </c>
      <c r="L92" s="4"/>
    </row>
  </sheetData>
  <mergeCells count="1">
    <mergeCell ref="D92:F9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leader</dc:creator>
  <cp:lastModifiedBy>Elisabetta Clerico</cp:lastModifiedBy>
  <dcterms:created xsi:type="dcterms:W3CDTF">2019-08-21T14:03:55Z</dcterms:created>
  <dcterms:modified xsi:type="dcterms:W3CDTF">2019-08-21T15:21:29Z</dcterms:modified>
</cp:coreProperties>
</file>