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isabetta.clerico\Dropbox\GAL (1)\Trasparenza e anticorruzione\"/>
    </mc:Choice>
  </mc:AlternateContent>
  <bookViews>
    <workbookView xWindow="0" yWindow="0" windowWidth="28800" windowHeight="11835"/>
  </bookViews>
  <sheets>
    <sheet name="2015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8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2" i="1"/>
  <c r="L15" i="1" l="1"/>
  <c r="L23" i="1"/>
  <c r="L26" i="1"/>
  <c r="L34" i="1"/>
  <c r="L47" i="1"/>
  <c r="L55" i="1"/>
  <c r="L58" i="1"/>
  <c r="L66" i="1"/>
  <c r="L79" i="1"/>
  <c r="L3" i="1"/>
  <c r="L4" i="1"/>
  <c r="L5" i="1"/>
  <c r="L6" i="1"/>
  <c r="L7" i="1"/>
  <c r="L8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4" i="1"/>
  <c r="L25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6" i="1"/>
  <c r="L57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2" i="1"/>
  <c r="L84" i="1" l="1"/>
  <c r="K84" i="1"/>
  <c r="K87" i="1" l="1"/>
</calcChain>
</file>

<file path=xl/sharedStrings.xml><?xml version="1.0" encoding="utf-8"?>
<sst xmlns="http://schemas.openxmlformats.org/spreadsheetml/2006/main" count="332" uniqueCount="218">
  <si>
    <t>I/2015</t>
  </si>
  <si>
    <t>2</t>
  </si>
  <si>
    <t>Ft 1151 12/01/15</t>
  </si>
  <si>
    <t>TELECOM ITALIA SPA</t>
  </si>
  <si>
    <t>22</t>
  </si>
  <si>
    <t>3</t>
  </si>
  <si>
    <t>Ft 26 15/01/15</t>
  </si>
  <si>
    <t>SEALTOUR SNC AGENZIA VIAGGI</t>
  </si>
  <si>
    <t>4</t>
  </si>
  <si>
    <t>Ft 631/01 30/01/15</t>
  </si>
  <si>
    <t>SERVIZI ACA SRL</t>
  </si>
  <si>
    <t>5</t>
  </si>
  <si>
    <t>Ft 619/02  9/02/15</t>
  </si>
  <si>
    <t>GRUPPO EUROCONFERENCE SPA</t>
  </si>
  <si>
    <t>6</t>
  </si>
  <si>
    <t>Ft 11  9/02/15</t>
  </si>
  <si>
    <t>MOLITERNO GIOVANNI</t>
  </si>
  <si>
    <t>7</t>
  </si>
  <si>
    <t>Ft 2/15 16/02/15</t>
  </si>
  <si>
    <t>FMR IMPIANTI DI RINALDI MAURO</t>
  </si>
  <si>
    <t>8</t>
  </si>
  <si>
    <t>Ft 20 16/02/15</t>
  </si>
  <si>
    <t>FACCHINI FLAVIANA</t>
  </si>
  <si>
    <t>9</t>
  </si>
  <si>
    <t>Ft 20 18/02/15</t>
  </si>
  <si>
    <t>TOURIST TREND SAS</t>
  </si>
  <si>
    <t>10</t>
  </si>
  <si>
    <t>Ft 239191  9/03/15</t>
  </si>
  <si>
    <t>11</t>
  </si>
  <si>
    <t>Ft 2761/01 28/03/15</t>
  </si>
  <si>
    <t>12</t>
  </si>
  <si>
    <t>II/2015</t>
  </si>
  <si>
    <t>Ft 1684/02 27/02/15</t>
  </si>
  <si>
    <t>13</t>
  </si>
  <si>
    <t>Ft 2 21/04/15</t>
  </si>
  <si>
    <t>FENOCCHIO ALESSANDRO</t>
  </si>
  <si>
    <t>14</t>
  </si>
  <si>
    <t>Ft 15 28/04/15</t>
  </si>
  <si>
    <t>15</t>
  </si>
  <si>
    <t>Ft 3888/01 29/04/15</t>
  </si>
  <si>
    <t>16</t>
  </si>
  <si>
    <t>Ft 6  6/05/15</t>
  </si>
  <si>
    <t>BONAVIA MARCO</t>
  </si>
  <si>
    <t>17</t>
  </si>
  <si>
    <t>Ft 28  6/05/15</t>
  </si>
  <si>
    <t>PROSPERI FABRIZIO</t>
  </si>
  <si>
    <t>18</t>
  </si>
  <si>
    <t>Ft 29  6/05/15</t>
  </si>
  <si>
    <t>19</t>
  </si>
  <si>
    <t>Ft 2746  8/05/15</t>
  </si>
  <si>
    <t>ASCOM SERVIZI SRL</t>
  </si>
  <si>
    <t>20</t>
  </si>
  <si>
    <t>Ft 72 14/05/15</t>
  </si>
  <si>
    <t>ALBERGO RIST. ALTE LANGHE SNC</t>
  </si>
  <si>
    <t>21</t>
  </si>
  <si>
    <t>Ft 45/1 23/05/15</t>
  </si>
  <si>
    <t>CAMPOLEONE SNC</t>
  </si>
  <si>
    <t>Ft 444290 11/05/15</t>
  </si>
  <si>
    <t>23</t>
  </si>
  <si>
    <t>Ft 131/15 19/05/15</t>
  </si>
  <si>
    <t>STAMPERIA ALBESE BALESTRA S.N.C. DI BALESTRA S. E D.</t>
  </si>
  <si>
    <t>24</t>
  </si>
  <si>
    <t>Ft 14 20/05/15</t>
  </si>
  <si>
    <t>ARTUSIO DIEGO</t>
  </si>
  <si>
    <t>25</t>
  </si>
  <si>
    <t>Ft 5038/01 26/05/15</t>
  </si>
  <si>
    <t>26</t>
  </si>
  <si>
    <t>Ft 8  5/06/15</t>
  </si>
  <si>
    <t>ROSSI GIULIANO</t>
  </si>
  <si>
    <t>27</t>
  </si>
  <si>
    <t>Ft 26663/99  9/06/15</t>
  </si>
  <si>
    <t>RCS MEDIAGROUP SPA</t>
  </si>
  <si>
    <t>28</t>
  </si>
  <si>
    <t>Ft 34 15/06/15</t>
  </si>
  <si>
    <t>INFUNTI MASSIMO</t>
  </si>
  <si>
    <t>29</t>
  </si>
  <si>
    <t>Ft 15292 25/06/15</t>
  </si>
  <si>
    <t>PUBLIKOMPASS SPA</t>
  </si>
  <si>
    <t>30</t>
  </si>
  <si>
    <t>Ft 4 26/06/15</t>
  </si>
  <si>
    <t>31</t>
  </si>
  <si>
    <t>Ft 6138/01 26/06/15</t>
  </si>
  <si>
    <t>32</t>
  </si>
  <si>
    <t>Ft 414 30/06/15</t>
  </si>
  <si>
    <t>STAMPATELLO SRL</t>
  </si>
  <si>
    <t>33</t>
  </si>
  <si>
    <t>III/2015</t>
  </si>
  <si>
    <t>Ft 2015/ 2/7  1/07/15</t>
  </si>
  <si>
    <t>COMUNITA' MONTANA ALTA LANGA</t>
  </si>
  <si>
    <t>34</t>
  </si>
  <si>
    <t>Ft 15 15/07/15</t>
  </si>
  <si>
    <t>ROSSETTO GIUSEPPE</t>
  </si>
  <si>
    <t>35</t>
  </si>
  <si>
    <t>Ft 58424  8/07/15</t>
  </si>
  <si>
    <t>36</t>
  </si>
  <si>
    <t>Ft 49 13/07/15</t>
  </si>
  <si>
    <t>WACKY WEAPON SNC</t>
  </si>
  <si>
    <t>37</t>
  </si>
  <si>
    <t>Ft 12 14/07/15</t>
  </si>
  <si>
    <t>38</t>
  </si>
  <si>
    <t>Ft 4 15/07/15</t>
  </si>
  <si>
    <t>MARCHIANO ROBERTO</t>
  </si>
  <si>
    <t>39</t>
  </si>
  <si>
    <t>Ft 8 20/07/15</t>
  </si>
  <si>
    <t>BARBERIS DAVIDE</t>
  </si>
  <si>
    <t>40</t>
  </si>
  <si>
    <t>Ft 13 20/07/15</t>
  </si>
  <si>
    <t>BB SERVIZI SNC</t>
  </si>
  <si>
    <t>41</t>
  </si>
  <si>
    <t>Ft 646 21/07/15</t>
  </si>
  <si>
    <t>STUDIO DOTT. COMM.  BOSTICCO G E BERZIA R</t>
  </si>
  <si>
    <t>42</t>
  </si>
  <si>
    <t>Ft 14 28/07/15</t>
  </si>
  <si>
    <t>43</t>
  </si>
  <si>
    <t>Ft 7222/01 29/07/15</t>
  </si>
  <si>
    <t>44</t>
  </si>
  <si>
    <t>Ft 407/06  6/08/15</t>
  </si>
  <si>
    <t>45</t>
  </si>
  <si>
    <t>Ft 14 28/08/15</t>
  </si>
  <si>
    <t>46</t>
  </si>
  <si>
    <t>Ft 8273/01 31/08/15</t>
  </si>
  <si>
    <t>47</t>
  </si>
  <si>
    <t>Ft 2015/ 3/7 27/08/15</t>
  </si>
  <si>
    <t>48</t>
  </si>
  <si>
    <t>Ft 879904  8/09/15</t>
  </si>
  <si>
    <t>49</t>
  </si>
  <si>
    <t>Ft 426 23/09/15</t>
  </si>
  <si>
    <t>ANTICHE INSEGNE SRL</t>
  </si>
  <si>
    <t>50</t>
  </si>
  <si>
    <t>Ft 8725/01 14/09/15</t>
  </si>
  <si>
    <t>51</t>
  </si>
  <si>
    <t>Ft 135/05 18/09/15</t>
  </si>
  <si>
    <t>EXPO TURIST ALBA SOC.COOP.A.RL</t>
  </si>
  <si>
    <t>52</t>
  </si>
  <si>
    <t>Ft 20 22/09/15</t>
  </si>
  <si>
    <t>IL PUNTO DI MESSUEROTTI G.</t>
  </si>
  <si>
    <t>53</t>
  </si>
  <si>
    <t>Ft VOI/ 1287710 24/09/15</t>
  </si>
  <si>
    <t>INFOCERT SPA</t>
  </si>
  <si>
    <t>54</t>
  </si>
  <si>
    <t>Ft 7811 25/09/15</t>
  </si>
  <si>
    <t>IL PAPIRO S.R.L.</t>
  </si>
  <si>
    <t>55</t>
  </si>
  <si>
    <t>Ft 4883 25/09/15</t>
  </si>
  <si>
    <t>INFORMATICA SYSTEM S.R.L.</t>
  </si>
  <si>
    <t>56</t>
  </si>
  <si>
    <t>Ft 53/A 25/09/15</t>
  </si>
  <si>
    <t>CONTRIBUTI EUROPA SRL</t>
  </si>
  <si>
    <t>57</t>
  </si>
  <si>
    <t>Ft 8070 29/09/15</t>
  </si>
  <si>
    <t>58</t>
  </si>
  <si>
    <t>Ft 1033 29/09/15</t>
  </si>
  <si>
    <t>SISTEMI TRE SRL</t>
  </si>
  <si>
    <t>59</t>
  </si>
  <si>
    <t>Ft 897 29/09/15</t>
  </si>
  <si>
    <t>DPS GROUP S.R.L. - TRONY -</t>
  </si>
  <si>
    <t>60</t>
  </si>
  <si>
    <t>Ft 4974 30/09/15</t>
  </si>
  <si>
    <t>61</t>
  </si>
  <si>
    <t>Ft A/ 300/15 30/09/15</t>
  </si>
  <si>
    <t>62</t>
  </si>
  <si>
    <t>Ft 25 30/09/15</t>
  </si>
  <si>
    <t>63</t>
  </si>
  <si>
    <t>Ft 1704 30/09/15</t>
  </si>
  <si>
    <t>STUDIO MEDICO DELLA VALLE</t>
  </si>
  <si>
    <t>64</t>
  </si>
  <si>
    <t>IV/2015</t>
  </si>
  <si>
    <t>Ft 30  1/10/15</t>
  </si>
  <si>
    <t>65</t>
  </si>
  <si>
    <t>Ft 250/ 2419  2/10/15</t>
  </si>
  <si>
    <t>UNIEURO S.R.L.</t>
  </si>
  <si>
    <t>66</t>
  </si>
  <si>
    <t>Ft 59 20/10/15</t>
  </si>
  <si>
    <t>PAROLA MICHELE</t>
  </si>
  <si>
    <t>67</t>
  </si>
  <si>
    <t>Ft 23 26/10/15</t>
  </si>
  <si>
    <t>68</t>
  </si>
  <si>
    <t>Ft 5840 26/10/15</t>
  </si>
  <si>
    <t>69</t>
  </si>
  <si>
    <t>Ft 250/ 2687 31/10/15</t>
  </si>
  <si>
    <t>70</t>
  </si>
  <si>
    <t>Ft 250/ 2685 31/10/15</t>
  </si>
  <si>
    <t>71</t>
  </si>
  <si>
    <t>Ft 5937 31/10/15</t>
  </si>
  <si>
    <t>72</t>
  </si>
  <si>
    <t>Ft 2806 31/10/15</t>
  </si>
  <si>
    <t>ALBAUFFICIO S.R.L.</t>
  </si>
  <si>
    <t>73</t>
  </si>
  <si>
    <t>Ft 155/15  2/11/15</t>
  </si>
  <si>
    <t>WELL COM SRL</t>
  </si>
  <si>
    <t>74</t>
  </si>
  <si>
    <t>Ft 964  2/11/15</t>
  </si>
  <si>
    <t>75</t>
  </si>
  <si>
    <t>Ft A/ 1500  9/11/15</t>
  </si>
  <si>
    <t>VINCAFE' S.A.S. DI PENNA U. E TORCHIO M.</t>
  </si>
  <si>
    <t>76</t>
  </si>
  <si>
    <t>Ft 80765  9/11/15</t>
  </si>
  <si>
    <t>77</t>
  </si>
  <si>
    <t>Ft 116/03  9/11/15</t>
  </si>
  <si>
    <t>78</t>
  </si>
  <si>
    <t>Ft 79 10/11/15</t>
  </si>
  <si>
    <t>79</t>
  </si>
  <si>
    <t>Ft 80 10/11/15</t>
  </si>
  <si>
    <t>80</t>
  </si>
  <si>
    <t>Ft FI/ 90 13/11/15</t>
  </si>
  <si>
    <t>ITINERA SERVIZI TURISTICI SOC. COOP.  A R. L.</t>
  </si>
  <si>
    <t>81</t>
  </si>
  <si>
    <t>Ft 15 13/11/15</t>
  </si>
  <si>
    <t>82</t>
  </si>
  <si>
    <t>Ft 774 16/11/15</t>
  </si>
  <si>
    <t>Data fattura</t>
  </si>
  <si>
    <t>Scadenza</t>
  </si>
  <si>
    <t>dove non è specificata la data di scadenza si calcolano 60 giorni</t>
  </si>
  <si>
    <t>14/10/15</t>
  </si>
  <si>
    <t>Pagamento</t>
  </si>
  <si>
    <t>Differenza in giorni</t>
  </si>
  <si>
    <t>Indicatore di tempestività dei pagamenti 2015</t>
  </si>
  <si>
    <t>Importo pagato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</si>
</sst>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  <xf numFmtId="2" fontId="0" fillId="0" borderId="0" xfId="0" applyNumberFormat="1"/>
    <xf numFmtId="4" fontId="1" fillId="0" borderId="0" xfId="0" applyNumberFormat="1" applyFont="1"/>
    <xf numFmtId="0" fontId="2" fillId="2" borderId="0" xfId="0" applyFont="1" applyFill="1" applyAlignment="1">
      <alignment wrapText="1"/>
    </xf>
    <xf numFmtId="2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ttu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K1" t="str">
            <v>Ft 154  2/09/13</v>
          </cell>
          <cell r="L1">
            <v>24909</v>
          </cell>
          <cell r="M1" t="str">
            <v>OSTU DI DJUN DI MARSAGLIA L.</v>
          </cell>
          <cell r="N1" t="str">
            <v>04</v>
          </cell>
          <cell r="O1">
            <v>96.15</v>
          </cell>
          <cell r="P1">
            <v>3.85</v>
          </cell>
          <cell r="Q1">
            <v>100</v>
          </cell>
        </row>
        <row r="2">
          <cell r="K2" t="str">
            <v>Ft 1151 12/01/15</v>
          </cell>
          <cell r="L2">
            <v>10384</v>
          </cell>
          <cell r="M2" t="str">
            <v>TELECOM ITALIA SPA</v>
          </cell>
          <cell r="N2" t="str">
            <v>22</v>
          </cell>
          <cell r="O2">
            <v>81.150000000000006</v>
          </cell>
          <cell r="P2">
            <v>17.850000000000001</v>
          </cell>
          <cell r="Q2">
            <v>99</v>
          </cell>
        </row>
        <row r="3">
          <cell r="K3" t="str">
            <v>Ft 26 15/01/15</v>
          </cell>
          <cell r="L3">
            <v>15218</v>
          </cell>
          <cell r="M3" t="str">
            <v>SEALTOUR SNC AGENZIA VIAGGI</v>
          </cell>
          <cell r="N3" t="str">
            <v>ES15</v>
          </cell>
          <cell r="O3">
            <v>677</v>
          </cell>
          <cell r="P3">
            <v>0</v>
          </cell>
          <cell r="Q3">
            <v>677</v>
          </cell>
        </row>
        <row r="4">
          <cell r="K4" t="str">
            <v>Ft 631/01 30/01/15</v>
          </cell>
          <cell r="L4">
            <v>9817</v>
          </cell>
          <cell r="M4" t="str">
            <v>SERVIZI ACA SRL</v>
          </cell>
          <cell r="N4" t="str">
            <v>22</v>
          </cell>
          <cell r="O4">
            <v>167</v>
          </cell>
          <cell r="P4">
            <v>36.74</v>
          </cell>
          <cell r="Q4">
            <v>210.87</v>
          </cell>
        </row>
        <row r="5">
          <cell r="K5"/>
          <cell r="L5">
            <v>0</v>
          </cell>
          <cell r="M5"/>
          <cell r="N5" t="str">
            <v>ES15</v>
          </cell>
          <cell r="O5">
            <v>7.13</v>
          </cell>
          <cell r="P5">
            <v>0</v>
          </cell>
          <cell r="Q5">
            <v>0</v>
          </cell>
        </row>
        <row r="6">
          <cell r="K6" t="str">
            <v>Ft 619/02  9/02/15</v>
          </cell>
          <cell r="L6">
            <v>18983</v>
          </cell>
          <cell r="M6" t="str">
            <v>GRUPPO EUROCONFERENCE SPA</v>
          </cell>
          <cell r="N6" t="str">
            <v>22</v>
          </cell>
          <cell r="O6">
            <v>442</v>
          </cell>
          <cell r="P6">
            <v>97.24</v>
          </cell>
          <cell r="Q6">
            <v>539.24</v>
          </cell>
        </row>
        <row r="7">
          <cell r="K7" t="str">
            <v>Ft 11  9/02/15</v>
          </cell>
          <cell r="L7">
            <v>39567</v>
          </cell>
          <cell r="M7" t="str">
            <v>MOLITERNO GIOVANNI</v>
          </cell>
          <cell r="N7" t="str">
            <v>22</v>
          </cell>
          <cell r="O7">
            <v>1248</v>
          </cell>
          <cell r="P7">
            <v>274.56</v>
          </cell>
          <cell r="Q7">
            <v>1522.56</v>
          </cell>
        </row>
        <row r="8">
          <cell r="K8" t="str">
            <v>Ft 2/15 16/02/15</v>
          </cell>
          <cell r="L8">
            <v>52274</v>
          </cell>
          <cell r="M8" t="str">
            <v>FMR IMPIANTI DI RINALDI MAURO</v>
          </cell>
          <cell r="N8" t="str">
            <v>BA26</v>
          </cell>
          <cell r="O8">
            <v>650</v>
          </cell>
          <cell r="P8">
            <v>143</v>
          </cell>
          <cell r="Q8">
            <v>793</v>
          </cell>
        </row>
        <row r="9">
          <cell r="K9" t="str">
            <v>Ft 20 16/02/15</v>
          </cell>
          <cell r="L9">
            <v>50788</v>
          </cell>
          <cell r="M9" t="str">
            <v>FACCHINI FLAVIANA</v>
          </cell>
          <cell r="N9" t="str">
            <v>22</v>
          </cell>
          <cell r="O9">
            <v>2040</v>
          </cell>
          <cell r="P9">
            <v>448.8</v>
          </cell>
          <cell r="Q9">
            <v>2488.8000000000002</v>
          </cell>
        </row>
        <row r="10">
          <cell r="K10" t="str">
            <v>Ft 20 18/02/15</v>
          </cell>
          <cell r="L10">
            <v>52277</v>
          </cell>
          <cell r="M10" t="str">
            <v>TOURIST TREND SAS</v>
          </cell>
          <cell r="N10" t="str">
            <v>22</v>
          </cell>
          <cell r="O10">
            <v>7962.5</v>
          </cell>
          <cell r="P10">
            <v>1751.75</v>
          </cell>
          <cell r="Q10">
            <v>9714.25</v>
          </cell>
        </row>
        <row r="11">
          <cell r="K11" t="str">
            <v>Ft 239191  9/03/15</v>
          </cell>
          <cell r="L11">
            <v>10384</v>
          </cell>
          <cell r="M11" t="str">
            <v>TELECOM ITALIA SPA</v>
          </cell>
          <cell r="N11" t="str">
            <v>22</v>
          </cell>
          <cell r="O11">
            <v>86.15</v>
          </cell>
          <cell r="P11">
            <v>18.95</v>
          </cell>
          <cell r="Q11">
            <v>105</v>
          </cell>
        </row>
        <row r="12">
          <cell r="K12"/>
          <cell r="L12">
            <v>0</v>
          </cell>
          <cell r="M12"/>
          <cell r="N12" t="str">
            <v>NI90</v>
          </cell>
          <cell r="O12">
            <v>-0.1</v>
          </cell>
          <cell r="P12">
            <v>0</v>
          </cell>
          <cell r="Q12">
            <v>0</v>
          </cell>
        </row>
        <row r="13">
          <cell r="K13" t="str">
            <v>Ft 2761/01 28/03/15</v>
          </cell>
          <cell r="L13">
            <v>9817</v>
          </cell>
          <cell r="M13" t="str">
            <v>SERVIZI ACA SRL</v>
          </cell>
          <cell r="N13" t="str">
            <v>22</v>
          </cell>
          <cell r="O13">
            <v>308</v>
          </cell>
          <cell r="P13">
            <v>67.760000000000005</v>
          </cell>
          <cell r="Q13">
            <v>378.69</v>
          </cell>
        </row>
        <row r="14">
          <cell r="K14"/>
          <cell r="L14">
            <v>0</v>
          </cell>
          <cell r="M14"/>
          <cell r="N14" t="str">
            <v>ES15</v>
          </cell>
          <cell r="O14">
            <v>2.93</v>
          </cell>
          <cell r="P14">
            <v>0</v>
          </cell>
          <cell r="Q14">
            <v>0</v>
          </cell>
        </row>
        <row r="15">
          <cell r="K15" t="str">
            <v>Ft 1684/02 27/02/15</v>
          </cell>
          <cell r="L15">
            <v>9817</v>
          </cell>
          <cell r="M15" t="str">
            <v>SERVIZI ACA SRL</v>
          </cell>
          <cell r="N15" t="str">
            <v>22</v>
          </cell>
          <cell r="O15">
            <v>204.5</v>
          </cell>
          <cell r="P15">
            <v>44.99</v>
          </cell>
          <cell r="Q15">
            <v>252.42</v>
          </cell>
        </row>
        <row r="16">
          <cell r="K16"/>
          <cell r="L16">
            <v>0</v>
          </cell>
          <cell r="M16"/>
          <cell r="N16" t="str">
            <v>ES15</v>
          </cell>
          <cell r="O16">
            <v>2.93</v>
          </cell>
          <cell r="P16">
            <v>0</v>
          </cell>
          <cell r="Q16">
            <v>0</v>
          </cell>
        </row>
        <row r="17">
          <cell r="K17" t="str">
            <v>Ft 2 21/04/15</v>
          </cell>
          <cell r="L17">
            <v>53662</v>
          </cell>
          <cell r="M17" t="str">
            <v>FENOCCHIO ALESSANDRO</v>
          </cell>
          <cell r="N17" t="str">
            <v>ESCB</v>
          </cell>
          <cell r="O17">
            <v>2251.12</v>
          </cell>
          <cell r="P17">
            <v>0</v>
          </cell>
          <cell r="Q17">
            <v>2251.12</v>
          </cell>
        </row>
        <row r="18">
          <cell r="K18" t="str">
            <v>Ft 15 28/04/15</v>
          </cell>
          <cell r="L18">
            <v>39567</v>
          </cell>
          <cell r="M18" t="str">
            <v>MOLITERNO GIOVANNI</v>
          </cell>
          <cell r="N18" t="str">
            <v>22</v>
          </cell>
          <cell r="O18">
            <v>1248</v>
          </cell>
          <cell r="P18">
            <v>274.56</v>
          </cell>
          <cell r="Q18">
            <v>1522.56</v>
          </cell>
        </row>
        <row r="19">
          <cell r="K19" t="str">
            <v>Ft 3888/01 29/04/15</v>
          </cell>
          <cell r="L19">
            <v>9817</v>
          </cell>
          <cell r="M19" t="str">
            <v>SERVIZI ACA SRL</v>
          </cell>
          <cell r="N19" t="str">
            <v>22</v>
          </cell>
          <cell r="O19">
            <v>232</v>
          </cell>
          <cell r="P19">
            <v>51.04</v>
          </cell>
          <cell r="Q19">
            <v>285.97000000000003</v>
          </cell>
        </row>
        <row r="20">
          <cell r="K20"/>
          <cell r="L20">
            <v>0</v>
          </cell>
          <cell r="M20"/>
          <cell r="N20" t="str">
            <v>ES15</v>
          </cell>
          <cell r="O20">
            <v>2.93</v>
          </cell>
          <cell r="P20">
            <v>0</v>
          </cell>
          <cell r="Q20">
            <v>0</v>
          </cell>
        </row>
        <row r="21">
          <cell r="K21" t="str">
            <v>Ft 6  6/05/15</v>
          </cell>
          <cell r="L21">
            <v>54085</v>
          </cell>
          <cell r="M21" t="str">
            <v>BONAVIA MARCO</v>
          </cell>
          <cell r="N21" t="str">
            <v>22</v>
          </cell>
          <cell r="O21">
            <v>2200.1</v>
          </cell>
          <cell r="P21">
            <v>484.02</v>
          </cell>
          <cell r="Q21">
            <v>2737.8</v>
          </cell>
        </row>
        <row r="22">
          <cell r="K22"/>
          <cell r="L22">
            <v>0</v>
          </cell>
          <cell r="M22"/>
          <cell r="N22" t="str">
            <v>22</v>
          </cell>
          <cell r="O22">
            <v>44</v>
          </cell>
          <cell r="P22">
            <v>9.68</v>
          </cell>
          <cell r="Q22">
            <v>0</v>
          </cell>
        </row>
        <row r="23">
          <cell r="K23" t="str">
            <v>Ft 28  6/05/15</v>
          </cell>
          <cell r="L23">
            <v>40319</v>
          </cell>
          <cell r="M23" t="str">
            <v>PROSPERI FABRIZIO</v>
          </cell>
          <cell r="N23" t="str">
            <v>22</v>
          </cell>
          <cell r="O23">
            <v>561</v>
          </cell>
          <cell r="P23">
            <v>123.42</v>
          </cell>
          <cell r="Q23">
            <v>684.42</v>
          </cell>
        </row>
        <row r="24">
          <cell r="K24" t="str">
            <v>Ft 29  6/05/15</v>
          </cell>
          <cell r="L24">
            <v>40319</v>
          </cell>
          <cell r="M24" t="str">
            <v>PROSPERI FABRIZIO</v>
          </cell>
          <cell r="N24" t="str">
            <v>22</v>
          </cell>
          <cell r="O24">
            <v>790.5</v>
          </cell>
          <cell r="P24">
            <v>173.91</v>
          </cell>
          <cell r="Q24">
            <v>964.41</v>
          </cell>
        </row>
        <row r="25">
          <cell r="K25" t="str">
            <v>Ft 2746  8/05/15</v>
          </cell>
          <cell r="L25">
            <v>1204</v>
          </cell>
          <cell r="M25" t="str">
            <v>ASCOM SERVIZI SRL</v>
          </cell>
          <cell r="N25" t="str">
            <v>22</v>
          </cell>
          <cell r="O25">
            <v>300</v>
          </cell>
          <cell r="P25">
            <v>66</v>
          </cell>
          <cell r="Q25">
            <v>671</v>
          </cell>
        </row>
        <row r="26">
          <cell r="K26"/>
          <cell r="L26">
            <v>0</v>
          </cell>
          <cell r="M26"/>
          <cell r="N26" t="str">
            <v>BA26</v>
          </cell>
          <cell r="O26">
            <v>250</v>
          </cell>
          <cell r="P26">
            <v>55</v>
          </cell>
          <cell r="Q26">
            <v>0</v>
          </cell>
        </row>
        <row r="27">
          <cell r="K27" t="str">
            <v>Ft 72 14/05/15</v>
          </cell>
          <cell r="L27">
            <v>11833</v>
          </cell>
          <cell r="M27" t="str">
            <v>ALBERGO RIST. ALTE LANGHE SNC</v>
          </cell>
          <cell r="N27" t="str">
            <v>10</v>
          </cell>
          <cell r="O27">
            <v>163.63999999999999</v>
          </cell>
          <cell r="P27">
            <v>16.36</v>
          </cell>
          <cell r="Q27">
            <v>180</v>
          </cell>
        </row>
        <row r="28">
          <cell r="K28" t="str">
            <v>Ft 45/1 23/05/15</v>
          </cell>
          <cell r="L28">
            <v>29915</v>
          </cell>
          <cell r="M28" t="str">
            <v>CAMPOLEONE SNC</v>
          </cell>
          <cell r="N28" t="str">
            <v>10</v>
          </cell>
          <cell r="O28">
            <v>41.36</v>
          </cell>
          <cell r="P28">
            <v>4.1399999999999997</v>
          </cell>
          <cell r="Q28">
            <v>45.5</v>
          </cell>
        </row>
        <row r="29">
          <cell r="K29" t="str">
            <v>Ft 444290 11/05/15</v>
          </cell>
          <cell r="L29">
            <v>10384</v>
          </cell>
          <cell r="M29" t="str">
            <v>TELECOM ITALIA SPA</v>
          </cell>
          <cell r="N29" t="str">
            <v>22</v>
          </cell>
          <cell r="O29">
            <v>81.150000000000006</v>
          </cell>
          <cell r="P29">
            <v>17.850000000000001</v>
          </cell>
          <cell r="Q29">
            <v>99</v>
          </cell>
        </row>
        <row r="30">
          <cell r="K30" t="str">
            <v>Ft 131/15 19/05/15</v>
          </cell>
          <cell r="L30">
            <v>10077</v>
          </cell>
          <cell r="M30" t="str">
            <v>STAMPERIA ALBESE BALESTRA S.N.C. DI BALESTRA S. E D.</v>
          </cell>
          <cell r="N30" t="str">
            <v>22</v>
          </cell>
          <cell r="O30">
            <v>195</v>
          </cell>
          <cell r="P30">
            <v>42.9</v>
          </cell>
          <cell r="Q30">
            <v>237.9</v>
          </cell>
        </row>
        <row r="31">
          <cell r="K31" t="str">
            <v>Ft 14 20/05/15</v>
          </cell>
          <cell r="L31">
            <v>392</v>
          </cell>
          <cell r="M31" t="str">
            <v>ARTUSIO DIEGO</v>
          </cell>
          <cell r="N31" t="str">
            <v>22</v>
          </cell>
          <cell r="O31">
            <v>3796</v>
          </cell>
          <cell r="P31">
            <v>835.12</v>
          </cell>
          <cell r="Q31">
            <v>4631.12</v>
          </cell>
        </row>
        <row r="32">
          <cell r="K32" t="str">
            <v>Ft 5038/01 26/05/15</v>
          </cell>
          <cell r="L32">
            <v>9817</v>
          </cell>
          <cell r="M32" t="str">
            <v>SERVIZI ACA SRL</v>
          </cell>
          <cell r="N32" t="str">
            <v>22</v>
          </cell>
          <cell r="O32">
            <v>183</v>
          </cell>
          <cell r="P32">
            <v>40.26</v>
          </cell>
          <cell r="Q32">
            <v>361.22</v>
          </cell>
        </row>
        <row r="33">
          <cell r="K33"/>
          <cell r="L33">
            <v>0</v>
          </cell>
          <cell r="M33"/>
          <cell r="N33" t="str">
            <v>ES15</v>
          </cell>
          <cell r="O33">
            <v>137.96</v>
          </cell>
          <cell r="P33">
            <v>0</v>
          </cell>
          <cell r="Q33">
            <v>0</v>
          </cell>
        </row>
        <row r="34">
          <cell r="K34" t="str">
            <v>Ft 8  5/06/15</v>
          </cell>
          <cell r="L34">
            <v>50787</v>
          </cell>
          <cell r="M34" t="str">
            <v>ROSSI GIULIANO</v>
          </cell>
          <cell r="N34" t="str">
            <v>22</v>
          </cell>
          <cell r="O34">
            <v>3328</v>
          </cell>
          <cell r="P34">
            <v>732.16</v>
          </cell>
          <cell r="Q34">
            <v>4060.16</v>
          </cell>
        </row>
        <row r="35">
          <cell r="K35" t="str">
            <v>Ft 26663/99  9/06/15</v>
          </cell>
          <cell r="L35">
            <v>46695</v>
          </cell>
          <cell r="M35" t="str">
            <v>RCS MEDIAGROUP SPA</v>
          </cell>
          <cell r="N35" t="str">
            <v>22</v>
          </cell>
          <cell r="O35">
            <v>2200.0500000000002</v>
          </cell>
          <cell r="P35">
            <v>484.01</v>
          </cell>
          <cell r="Q35">
            <v>2684.06</v>
          </cell>
        </row>
        <row r="36">
          <cell r="K36" t="str">
            <v>Ft 34 15/06/15</v>
          </cell>
          <cell r="L36">
            <v>54086</v>
          </cell>
          <cell r="M36" t="str">
            <v>INFUNTI MASSIMO</v>
          </cell>
          <cell r="N36" t="str">
            <v>22</v>
          </cell>
          <cell r="O36">
            <v>725</v>
          </cell>
          <cell r="P36">
            <v>159.5</v>
          </cell>
          <cell r="Q36">
            <v>884.5</v>
          </cell>
        </row>
        <row r="37">
          <cell r="K37" t="str">
            <v>Ft 15292 25/06/15</v>
          </cell>
          <cell r="L37">
            <v>8796</v>
          </cell>
          <cell r="M37" t="str">
            <v>PUBLIKOMPASS SPA</v>
          </cell>
          <cell r="N37" t="str">
            <v>22</v>
          </cell>
          <cell r="O37">
            <v>8000</v>
          </cell>
          <cell r="P37">
            <v>1760</v>
          </cell>
          <cell r="Q37">
            <v>9760</v>
          </cell>
        </row>
        <row r="38">
          <cell r="K38" t="str">
            <v>Ft 4 26/06/15</v>
          </cell>
          <cell r="L38">
            <v>53662</v>
          </cell>
          <cell r="M38" t="str">
            <v>FENOCCHIO ALESSANDRO</v>
          </cell>
          <cell r="N38" t="str">
            <v>ESCB</v>
          </cell>
          <cell r="O38">
            <v>1094</v>
          </cell>
          <cell r="P38">
            <v>0</v>
          </cell>
          <cell r="Q38">
            <v>1094</v>
          </cell>
        </row>
        <row r="39">
          <cell r="K39" t="str">
            <v>Ft 6138/01 26/06/15</v>
          </cell>
          <cell r="L39">
            <v>9817</v>
          </cell>
          <cell r="M39" t="str">
            <v>SERVIZI ACA SRL</v>
          </cell>
          <cell r="N39" t="str">
            <v>22</v>
          </cell>
          <cell r="O39">
            <v>225</v>
          </cell>
          <cell r="P39">
            <v>49.5</v>
          </cell>
          <cell r="Q39">
            <v>277.45999999999998</v>
          </cell>
        </row>
        <row r="40">
          <cell r="K40"/>
          <cell r="L40">
            <v>0</v>
          </cell>
          <cell r="M40"/>
          <cell r="N40" t="str">
            <v>ES15</v>
          </cell>
          <cell r="O40">
            <v>2.96</v>
          </cell>
          <cell r="P40">
            <v>0</v>
          </cell>
          <cell r="Q40">
            <v>0</v>
          </cell>
        </row>
        <row r="41">
          <cell r="K41" t="str">
            <v>Ft 414 30/06/15</v>
          </cell>
          <cell r="L41">
            <v>35643</v>
          </cell>
          <cell r="M41" t="str">
            <v>STAMPATELLO SRL</v>
          </cell>
          <cell r="N41" t="str">
            <v>22</v>
          </cell>
          <cell r="O41">
            <v>1100</v>
          </cell>
          <cell r="P41">
            <v>242</v>
          </cell>
          <cell r="Q41">
            <v>1342</v>
          </cell>
        </row>
        <row r="42">
          <cell r="K42" t="str">
            <v>Ft 2015/ 2/7  1/07/15</v>
          </cell>
          <cell r="L42">
            <v>3751</v>
          </cell>
          <cell r="M42" t="str">
            <v>COMUNITA' MONTANA ALTA LANGA</v>
          </cell>
          <cell r="N42" t="str">
            <v>22</v>
          </cell>
          <cell r="O42">
            <v>1613.93</v>
          </cell>
          <cell r="P42">
            <v>355.06</v>
          </cell>
          <cell r="Q42">
            <v>1968.99</v>
          </cell>
        </row>
        <row r="43">
          <cell r="K43" t="str">
            <v>Ft 15 15/07/15</v>
          </cell>
          <cell r="L43">
            <v>9325</v>
          </cell>
          <cell r="M43" t="str">
            <v>ROSSETTO GIUSEPPE</v>
          </cell>
          <cell r="N43" t="str">
            <v>22</v>
          </cell>
          <cell r="O43">
            <v>1459.58</v>
          </cell>
          <cell r="P43">
            <v>321.11</v>
          </cell>
          <cell r="Q43">
            <v>1780.69</v>
          </cell>
        </row>
        <row r="44">
          <cell r="K44" t="str">
            <v>Ft 58424  8/07/15</v>
          </cell>
          <cell r="L44">
            <v>10384</v>
          </cell>
          <cell r="M44" t="str">
            <v>TELECOM ITALIA SPA</v>
          </cell>
          <cell r="N44" t="str">
            <v>22</v>
          </cell>
          <cell r="O44">
            <v>81.849999999999994</v>
          </cell>
          <cell r="P44">
            <v>18.010000000000002</v>
          </cell>
          <cell r="Q44">
            <v>100</v>
          </cell>
        </row>
        <row r="45">
          <cell r="K45"/>
          <cell r="L45">
            <v>0</v>
          </cell>
          <cell r="M45"/>
          <cell r="N45" t="str">
            <v>NI90</v>
          </cell>
          <cell r="O45">
            <v>0.14000000000000001</v>
          </cell>
          <cell r="P45">
            <v>0</v>
          </cell>
          <cell r="Q45">
            <v>0</v>
          </cell>
        </row>
        <row r="46">
          <cell r="K46" t="str">
            <v>Ft 49 13/07/15</v>
          </cell>
          <cell r="L46">
            <v>54564</v>
          </cell>
          <cell r="M46" t="str">
            <v>WACKY WEAPON SNC</v>
          </cell>
          <cell r="N46" t="str">
            <v>22</v>
          </cell>
          <cell r="O46">
            <v>1127.46</v>
          </cell>
          <cell r="P46">
            <v>248.04</v>
          </cell>
          <cell r="Q46">
            <v>1375.5</v>
          </cell>
        </row>
        <row r="47">
          <cell r="K47" t="str">
            <v>Ft 12 14/07/15</v>
          </cell>
          <cell r="L47">
            <v>54085</v>
          </cell>
          <cell r="M47" t="str">
            <v>BONAVIA MARCO</v>
          </cell>
          <cell r="N47" t="str">
            <v>22</v>
          </cell>
          <cell r="O47">
            <v>1120</v>
          </cell>
          <cell r="P47">
            <v>246.39</v>
          </cell>
          <cell r="Q47">
            <v>1608.08</v>
          </cell>
        </row>
        <row r="48">
          <cell r="K48"/>
          <cell r="L48">
            <v>0</v>
          </cell>
          <cell r="M48"/>
          <cell r="N48" t="str">
            <v>22</v>
          </cell>
          <cell r="O48">
            <v>172.25</v>
          </cell>
          <cell r="P48">
            <v>37.9</v>
          </cell>
          <cell r="Q48">
            <v>0</v>
          </cell>
        </row>
        <row r="49">
          <cell r="K49"/>
          <cell r="L49">
            <v>0</v>
          </cell>
          <cell r="M49"/>
          <cell r="N49" t="str">
            <v>22</v>
          </cell>
          <cell r="O49">
            <v>25.85</v>
          </cell>
          <cell r="P49">
            <v>5.69</v>
          </cell>
          <cell r="Q49">
            <v>0</v>
          </cell>
        </row>
        <row r="50">
          <cell r="K50" t="str">
            <v>Ft 4 15/07/15</v>
          </cell>
          <cell r="L50">
            <v>22546</v>
          </cell>
          <cell r="M50" t="str">
            <v>MARCHIANO ROBERTO</v>
          </cell>
          <cell r="N50" t="str">
            <v>22</v>
          </cell>
          <cell r="O50">
            <v>3436.11</v>
          </cell>
          <cell r="P50">
            <v>755.94</v>
          </cell>
          <cell r="Q50">
            <v>4192.05</v>
          </cell>
        </row>
        <row r="51">
          <cell r="K51" t="str">
            <v>Ft 8 20/07/15</v>
          </cell>
          <cell r="L51">
            <v>54565</v>
          </cell>
          <cell r="M51" t="str">
            <v>BARBERIS DAVIDE</v>
          </cell>
          <cell r="N51" t="str">
            <v>22</v>
          </cell>
          <cell r="O51">
            <v>1174.52</v>
          </cell>
          <cell r="P51">
            <v>258.39</v>
          </cell>
          <cell r="Q51">
            <v>1432.91</v>
          </cell>
        </row>
        <row r="52">
          <cell r="K52" t="str">
            <v>Ft 13 20/07/15</v>
          </cell>
          <cell r="L52">
            <v>1</v>
          </cell>
          <cell r="M52" t="str">
            <v>BB SERVIZI SNC</v>
          </cell>
          <cell r="N52" t="str">
            <v>22</v>
          </cell>
          <cell r="O52">
            <v>112</v>
          </cell>
          <cell r="P52">
            <v>24.64</v>
          </cell>
          <cell r="Q52">
            <v>136.63999999999999</v>
          </cell>
        </row>
        <row r="53">
          <cell r="K53" t="str">
            <v>Ft 646 21/07/15</v>
          </cell>
          <cell r="L53">
            <v>465</v>
          </cell>
          <cell r="M53" t="str">
            <v>STUDIO DOTT. COMM.  BOSTICCO G E BERZIA R</v>
          </cell>
          <cell r="N53" t="str">
            <v>22</v>
          </cell>
          <cell r="O53">
            <v>204.36</v>
          </cell>
          <cell r="P53">
            <v>44.96</v>
          </cell>
          <cell r="Q53">
            <v>249.32</v>
          </cell>
        </row>
        <row r="54">
          <cell r="K54" t="str">
            <v>Ft 14 28/07/15</v>
          </cell>
          <cell r="L54">
            <v>1</v>
          </cell>
          <cell r="M54" t="str">
            <v>BB SERVIZI SNC</v>
          </cell>
          <cell r="N54" t="str">
            <v>22</v>
          </cell>
          <cell r="O54">
            <v>2400</v>
          </cell>
          <cell r="P54">
            <v>528</v>
          </cell>
          <cell r="Q54">
            <v>2928</v>
          </cell>
        </row>
        <row r="55">
          <cell r="K55" t="str">
            <v>Ft 7222/01 29/07/15</v>
          </cell>
          <cell r="L55">
            <v>9817</v>
          </cell>
          <cell r="M55" t="str">
            <v>SERVIZI ACA SRL</v>
          </cell>
          <cell r="N55" t="str">
            <v>22</v>
          </cell>
          <cell r="O55">
            <v>213</v>
          </cell>
          <cell r="P55">
            <v>46.86</v>
          </cell>
          <cell r="Q55">
            <v>265.77999999999997</v>
          </cell>
        </row>
        <row r="56">
          <cell r="K56"/>
          <cell r="L56">
            <v>0</v>
          </cell>
          <cell r="M56"/>
          <cell r="N56" t="str">
            <v>ES15</v>
          </cell>
          <cell r="O56">
            <v>5.92</v>
          </cell>
          <cell r="P56">
            <v>0</v>
          </cell>
          <cell r="Q56">
            <v>0</v>
          </cell>
        </row>
        <row r="57">
          <cell r="K57" t="str">
            <v>Ft 407/06  6/08/15</v>
          </cell>
          <cell r="L57">
            <v>9817</v>
          </cell>
          <cell r="M57" t="str">
            <v>SERVIZI ACA SRL</v>
          </cell>
          <cell r="N57" t="str">
            <v>22</v>
          </cell>
          <cell r="O57">
            <v>500</v>
          </cell>
          <cell r="P57">
            <v>110</v>
          </cell>
          <cell r="Q57">
            <v>610</v>
          </cell>
        </row>
        <row r="58">
          <cell r="K58" t="str">
            <v>Ft 14 28/08/15</v>
          </cell>
          <cell r="L58">
            <v>54085</v>
          </cell>
          <cell r="M58" t="str">
            <v>BONAVIA MARCO</v>
          </cell>
          <cell r="N58" t="str">
            <v>22</v>
          </cell>
          <cell r="O58">
            <v>336.35</v>
          </cell>
          <cell r="P58">
            <v>74</v>
          </cell>
          <cell r="Q58">
            <v>418.56</v>
          </cell>
        </row>
        <row r="59">
          <cell r="K59"/>
          <cell r="L59">
            <v>0</v>
          </cell>
          <cell r="M59"/>
          <cell r="N59" t="str">
            <v>22</v>
          </cell>
          <cell r="O59">
            <v>6.73</v>
          </cell>
          <cell r="P59">
            <v>1.48</v>
          </cell>
          <cell r="Q59">
            <v>0</v>
          </cell>
        </row>
        <row r="60">
          <cell r="K60" t="str">
            <v>Ft 8273/01 31/08/15</v>
          </cell>
          <cell r="L60">
            <v>9817</v>
          </cell>
          <cell r="M60" t="str">
            <v>SERVIZI ACA SRL</v>
          </cell>
          <cell r="N60" t="str">
            <v>22</v>
          </cell>
          <cell r="O60">
            <v>130.5</v>
          </cell>
          <cell r="P60">
            <v>28.71</v>
          </cell>
          <cell r="Q60">
            <v>162.16999999999999</v>
          </cell>
        </row>
        <row r="61">
          <cell r="K61"/>
          <cell r="L61">
            <v>0</v>
          </cell>
          <cell r="M61"/>
          <cell r="N61" t="str">
            <v>ES15</v>
          </cell>
          <cell r="O61">
            <v>2.96</v>
          </cell>
          <cell r="P61">
            <v>0</v>
          </cell>
          <cell r="Q61">
            <v>0</v>
          </cell>
        </row>
        <row r="62">
          <cell r="K62" t="str">
            <v>Ft 2015/ 3/7 27/08/15</v>
          </cell>
          <cell r="L62">
            <v>3751</v>
          </cell>
          <cell r="M62" t="str">
            <v>COMUNITA' MONTANA ALTA LANGA</v>
          </cell>
          <cell r="N62" t="str">
            <v>22</v>
          </cell>
          <cell r="O62">
            <v>4346.45</v>
          </cell>
          <cell r="P62">
            <v>956.21</v>
          </cell>
          <cell r="Q62">
            <v>5302.66</v>
          </cell>
        </row>
        <row r="63">
          <cell r="K63" t="str">
            <v>Ft 879904  8/09/15</v>
          </cell>
          <cell r="L63">
            <v>10384</v>
          </cell>
          <cell r="M63" t="str">
            <v>TELECOM ITALIA SPA</v>
          </cell>
          <cell r="N63" t="str">
            <v>22</v>
          </cell>
          <cell r="O63">
            <v>81.150000000000006</v>
          </cell>
          <cell r="P63">
            <v>17.850000000000001</v>
          </cell>
          <cell r="Q63">
            <v>99.16</v>
          </cell>
        </row>
        <row r="64">
          <cell r="K64"/>
          <cell r="L64">
            <v>0</v>
          </cell>
          <cell r="M64"/>
          <cell r="N64" t="str">
            <v>NI90</v>
          </cell>
          <cell r="O64">
            <v>0.16</v>
          </cell>
          <cell r="P64">
            <v>0</v>
          </cell>
          <cell r="Q64">
            <v>0</v>
          </cell>
        </row>
        <row r="65">
          <cell r="K65" t="str">
            <v>Ft 426 23/09/15</v>
          </cell>
          <cell r="L65">
            <v>26629</v>
          </cell>
          <cell r="M65" t="str">
            <v>ANTICHE INSEGNE SRL</v>
          </cell>
          <cell r="N65" t="str">
            <v>BA26</v>
          </cell>
          <cell r="O65">
            <v>775</v>
          </cell>
          <cell r="P65">
            <v>170.5</v>
          </cell>
          <cell r="Q65">
            <v>945.5</v>
          </cell>
        </row>
        <row r="66">
          <cell r="K66" t="str">
            <v>Ft 8725/01 14/09/15</v>
          </cell>
          <cell r="L66">
            <v>9817</v>
          </cell>
          <cell r="M66" t="str">
            <v>SERVIZI ACA SRL</v>
          </cell>
          <cell r="N66" t="str">
            <v>22</v>
          </cell>
          <cell r="O66">
            <v>1392</v>
          </cell>
          <cell r="P66">
            <v>306.24</v>
          </cell>
          <cell r="Q66">
            <v>1721.84</v>
          </cell>
        </row>
        <row r="67">
          <cell r="K67"/>
          <cell r="L67">
            <v>0</v>
          </cell>
          <cell r="M67"/>
          <cell r="N67" t="str">
            <v>ES15</v>
          </cell>
          <cell r="O67">
            <v>23.6</v>
          </cell>
          <cell r="P67">
            <v>0</v>
          </cell>
          <cell r="Q67">
            <v>0</v>
          </cell>
        </row>
        <row r="68">
          <cell r="K68" t="str">
            <v>Ft 135/05 18/09/15</v>
          </cell>
          <cell r="L68">
            <v>4828</v>
          </cell>
          <cell r="M68" t="str">
            <v>EXPO TURIST ALBA SOC.COOP.A.RL</v>
          </cell>
          <cell r="N68" t="str">
            <v>74T</v>
          </cell>
          <cell r="O68">
            <v>1317</v>
          </cell>
          <cell r="P68">
            <v>0</v>
          </cell>
          <cell r="Q68">
            <v>1317</v>
          </cell>
        </row>
        <row r="69">
          <cell r="K69" t="str">
            <v>Ft 20 22/09/15</v>
          </cell>
          <cell r="L69">
            <v>39931</v>
          </cell>
          <cell r="M69" t="str">
            <v>IL PUNTO DI MESSUEROTTI G.</v>
          </cell>
          <cell r="N69" t="str">
            <v>22</v>
          </cell>
          <cell r="O69">
            <v>36.880000000000003</v>
          </cell>
          <cell r="P69">
            <v>8.1199999999999992</v>
          </cell>
          <cell r="Q69">
            <v>45</v>
          </cell>
        </row>
        <row r="70">
          <cell r="K70" t="str">
            <v>Ft VOI/ 1287710 24/09/15</v>
          </cell>
          <cell r="L70">
            <v>29545</v>
          </cell>
          <cell r="M70" t="str">
            <v>INFOCERT SPA</v>
          </cell>
          <cell r="N70" t="str">
            <v>22</v>
          </cell>
          <cell r="O70">
            <v>25</v>
          </cell>
          <cell r="P70">
            <v>5.5</v>
          </cell>
          <cell r="Q70">
            <v>30.5</v>
          </cell>
        </row>
        <row r="71">
          <cell r="K71" t="str">
            <v>Ft 7811 25/09/15</v>
          </cell>
          <cell r="L71">
            <v>6194</v>
          </cell>
          <cell r="M71" t="str">
            <v>IL PAPIRO S.R.L.</v>
          </cell>
          <cell r="N71" t="str">
            <v>22</v>
          </cell>
          <cell r="O71">
            <v>1295.54</v>
          </cell>
          <cell r="P71">
            <v>285.02</v>
          </cell>
          <cell r="Q71">
            <v>1580.56</v>
          </cell>
        </row>
        <row r="72">
          <cell r="K72" t="str">
            <v>Ft 4883 25/09/15</v>
          </cell>
          <cell r="L72">
            <v>13835</v>
          </cell>
          <cell r="M72" t="str">
            <v>INFORMATICA SYSTEM S.R.L.</v>
          </cell>
          <cell r="N72" t="str">
            <v>22</v>
          </cell>
          <cell r="O72">
            <v>22.5</v>
          </cell>
          <cell r="P72">
            <v>4.95</v>
          </cell>
          <cell r="Q72">
            <v>27.45</v>
          </cell>
        </row>
        <row r="73">
          <cell r="K73" t="str">
            <v>Ft 53/A 25/09/15</v>
          </cell>
          <cell r="L73">
            <v>55222</v>
          </cell>
          <cell r="M73" t="str">
            <v>CONTRIBUTI EUROPA SRL</v>
          </cell>
          <cell r="N73" t="str">
            <v>22</v>
          </cell>
          <cell r="O73">
            <v>12000</v>
          </cell>
          <cell r="P73">
            <v>2640</v>
          </cell>
          <cell r="Q73">
            <v>14640</v>
          </cell>
        </row>
        <row r="74">
          <cell r="K74" t="str">
            <v>Ft 8070 29/09/15</v>
          </cell>
          <cell r="L74">
            <v>1204</v>
          </cell>
          <cell r="M74" t="str">
            <v>ASCOM SERVIZI SRL</v>
          </cell>
          <cell r="N74" t="str">
            <v>22</v>
          </cell>
          <cell r="O74">
            <v>530</v>
          </cell>
          <cell r="P74">
            <v>116.6</v>
          </cell>
          <cell r="Q74">
            <v>1073.5999999999999</v>
          </cell>
        </row>
        <row r="75">
          <cell r="K75"/>
          <cell r="L75">
            <v>0</v>
          </cell>
          <cell r="M75"/>
          <cell r="N75" t="str">
            <v>BA26</v>
          </cell>
          <cell r="O75">
            <v>350</v>
          </cell>
          <cell r="P75">
            <v>77</v>
          </cell>
          <cell r="Q75">
            <v>0</v>
          </cell>
        </row>
        <row r="76">
          <cell r="K76" t="str">
            <v>Ft 1033 29/09/15</v>
          </cell>
          <cell r="L76">
            <v>9914</v>
          </cell>
          <cell r="M76" t="str">
            <v>SISTEMI TRE SRL</v>
          </cell>
          <cell r="N76" t="str">
            <v>BA26</v>
          </cell>
          <cell r="O76">
            <v>2684</v>
          </cell>
          <cell r="P76">
            <v>590.48</v>
          </cell>
          <cell r="Q76">
            <v>3274.48</v>
          </cell>
        </row>
        <row r="77">
          <cell r="K77" t="str">
            <v>Ft 897 29/09/15</v>
          </cell>
          <cell r="L77">
            <v>23279</v>
          </cell>
          <cell r="M77" t="str">
            <v>DPS GROUP S.R.L. - TRONY -</v>
          </cell>
          <cell r="N77" t="str">
            <v>22</v>
          </cell>
          <cell r="O77">
            <v>22.12</v>
          </cell>
          <cell r="P77">
            <v>4.87</v>
          </cell>
          <cell r="Q77">
            <v>26.99</v>
          </cell>
        </row>
        <row r="78">
          <cell r="K78" t="str">
            <v>Ft 4974 30/09/15</v>
          </cell>
          <cell r="L78">
            <v>13835</v>
          </cell>
          <cell r="M78" t="str">
            <v>INFORMATICA SYSTEM S.R.L.</v>
          </cell>
          <cell r="N78" t="str">
            <v>BA26</v>
          </cell>
          <cell r="O78">
            <v>2516.4</v>
          </cell>
          <cell r="P78">
            <v>553.61</v>
          </cell>
          <cell r="Q78">
            <v>3070.01</v>
          </cell>
        </row>
        <row r="79">
          <cell r="K79" t="str">
            <v>Ft A/ 300/15 30/09/15</v>
          </cell>
          <cell r="L79">
            <v>10077</v>
          </cell>
          <cell r="M79" t="str">
            <v>STAMPERIA ALBESE BALESTRA S.N.C. DI BALESTRA S. E D.</v>
          </cell>
          <cell r="N79" t="str">
            <v>22</v>
          </cell>
          <cell r="O79">
            <v>874</v>
          </cell>
          <cell r="P79">
            <v>192.28</v>
          </cell>
          <cell r="Q79">
            <v>1066.28</v>
          </cell>
        </row>
        <row r="80">
          <cell r="K80" t="str">
            <v>Ft 25 30/09/15</v>
          </cell>
          <cell r="L80">
            <v>392</v>
          </cell>
          <cell r="M80" t="str">
            <v>ARTUSIO DIEGO</v>
          </cell>
          <cell r="N80" t="str">
            <v>22</v>
          </cell>
          <cell r="O80">
            <v>3796</v>
          </cell>
          <cell r="P80">
            <v>835.12</v>
          </cell>
          <cell r="Q80">
            <v>4631.12</v>
          </cell>
        </row>
        <row r="81">
          <cell r="K81" t="str">
            <v>Ft 1704 30/09/15</v>
          </cell>
          <cell r="L81">
            <v>10179</v>
          </cell>
          <cell r="M81" t="str">
            <v>STUDIO MEDICO DELLA VALLE</v>
          </cell>
          <cell r="N81" t="str">
            <v>E010</v>
          </cell>
          <cell r="O81">
            <v>60</v>
          </cell>
          <cell r="P81">
            <v>0</v>
          </cell>
          <cell r="Q81">
            <v>60</v>
          </cell>
        </row>
        <row r="82">
          <cell r="K82" t="str">
            <v>Ft 30  1/10/15</v>
          </cell>
          <cell r="L82">
            <v>52274</v>
          </cell>
          <cell r="M82" t="str">
            <v>FMR IMPIANTI DI RINALDI MAURO</v>
          </cell>
          <cell r="N82" t="str">
            <v>BA26</v>
          </cell>
          <cell r="O82">
            <v>1750</v>
          </cell>
          <cell r="P82">
            <v>385</v>
          </cell>
          <cell r="Q82">
            <v>2135</v>
          </cell>
        </row>
        <row r="83">
          <cell r="K83" t="str">
            <v>Ft 250/ 2419  2/10/15</v>
          </cell>
          <cell r="L83">
            <v>15681</v>
          </cell>
          <cell r="M83" t="str">
            <v>UNIEURO S.R.L.</v>
          </cell>
          <cell r="N83" t="str">
            <v>22</v>
          </cell>
          <cell r="O83">
            <v>28.68</v>
          </cell>
          <cell r="P83">
            <v>6.31</v>
          </cell>
          <cell r="Q83">
            <v>34.99</v>
          </cell>
        </row>
        <row r="84">
          <cell r="K84" t="str">
            <v>Ft 59 20/10/15</v>
          </cell>
          <cell r="L84">
            <v>55887</v>
          </cell>
          <cell r="M84" t="str">
            <v>PAROLA MICHELE</v>
          </cell>
          <cell r="N84" t="str">
            <v>22</v>
          </cell>
          <cell r="O84">
            <v>389.23</v>
          </cell>
          <cell r="P84">
            <v>85.63</v>
          </cell>
          <cell r="Q84">
            <v>474.86</v>
          </cell>
        </row>
        <row r="85">
          <cell r="K85" t="str">
            <v>Ft 23 26/10/15</v>
          </cell>
          <cell r="L85">
            <v>9325</v>
          </cell>
          <cell r="M85" t="str">
            <v>ROSSETTO GIUSEPPE</v>
          </cell>
          <cell r="N85" t="str">
            <v>22</v>
          </cell>
          <cell r="O85">
            <v>3640</v>
          </cell>
          <cell r="P85">
            <v>800.8</v>
          </cell>
          <cell r="Q85">
            <v>4440.8</v>
          </cell>
        </row>
        <row r="86">
          <cell r="K86" t="str">
            <v>Ft 5840 26/10/15</v>
          </cell>
          <cell r="L86">
            <v>13835</v>
          </cell>
          <cell r="M86" t="str">
            <v>INFORMATICA SYSTEM S.R.L.</v>
          </cell>
          <cell r="N86" t="str">
            <v>22</v>
          </cell>
          <cell r="O86">
            <v>459</v>
          </cell>
          <cell r="P86">
            <v>100.98</v>
          </cell>
          <cell r="Q86">
            <v>559.98</v>
          </cell>
        </row>
        <row r="87">
          <cell r="K87" t="str">
            <v>Ft 250/ 2687 31/10/15</v>
          </cell>
          <cell r="L87">
            <v>15681</v>
          </cell>
          <cell r="M87" t="str">
            <v>UNIEURO S.R.L.</v>
          </cell>
          <cell r="N87" t="str">
            <v>22</v>
          </cell>
          <cell r="O87">
            <v>43.44</v>
          </cell>
          <cell r="P87">
            <v>9.5500000000000007</v>
          </cell>
          <cell r="Q87">
            <v>52.99</v>
          </cell>
        </row>
        <row r="88">
          <cell r="K88" t="str">
            <v>Ft 250/ 2685 31/10/15</v>
          </cell>
          <cell r="L88">
            <v>15681</v>
          </cell>
          <cell r="M88" t="str">
            <v>UNIEURO S.R.L.</v>
          </cell>
          <cell r="N88" t="str">
            <v>22</v>
          </cell>
          <cell r="O88">
            <v>36.03</v>
          </cell>
          <cell r="P88">
            <v>7.92</v>
          </cell>
          <cell r="Q88">
            <v>43.95</v>
          </cell>
        </row>
        <row r="89">
          <cell r="K89" t="str">
            <v>Ft 5937 31/10/15</v>
          </cell>
          <cell r="L89">
            <v>13835</v>
          </cell>
          <cell r="M89" t="str">
            <v>INFORMATICA SYSTEM S.R.L.</v>
          </cell>
          <cell r="N89" t="str">
            <v>BA26</v>
          </cell>
          <cell r="O89">
            <v>140</v>
          </cell>
          <cell r="P89">
            <v>30.8</v>
          </cell>
          <cell r="Q89">
            <v>170.8</v>
          </cell>
        </row>
        <row r="90">
          <cell r="K90" t="str">
            <v>Ft 2806 31/10/15</v>
          </cell>
          <cell r="L90">
            <v>11828</v>
          </cell>
          <cell r="M90" t="str">
            <v>ALBAUFFICIO S.R.L.</v>
          </cell>
          <cell r="N90" t="str">
            <v>BA26</v>
          </cell>
          <cell r="O90">
            <v>2150.1999999999998</v>
          </cell>
          <cell r="P90">
            <v>473.04</v>
          </cell>
          <cell r="Q90">
            <v>2623.24</v>
          </cell>
        </row>
        <row r="91">
          <cell r="K91" t="str">
            <v>Ft 155/15  2/11/15</v>
          </cell>
          <cell r="L91">
            <v>38149</v>
          </cell>
          <cell r="M91" t="str">
            <v>WELL COM SRL</v>
          </cell>
          <cell r="N91" t="str">
            <v>22</v>
          </cell>
          <cell r="O91">
            <v>1000</v>
          </cell>
          <cell r="P91">
            <v>220</v>
          </cell>
          <cell r="Q91">
            <v>1220</v>
          </cell>
        </row>
        <row r="92">
          <cell r="K92" t="str">
            <v>Ft 964  2/11/15</v>
          </cell>
          <cell r="L92">
            <v>465</v>
          </cell>
          <cell r="M92" t="str">
            <v>STUDIO DOTT. COMM.  BOSTICCO G E BERZIA R</v>
          </cell>
          <cell r="N92" t="str">
            <v>22</v>
          </cell>
          <cell r="O92">
            <v>537.67999999999995</v>
          </cell>
          <cell r="P92">
            <v>118.29</v>
          </cell>
          <cell r="Q92">
            <v>655.97</v>
          </cell>
        </row>
        <row r="93">
          <cell r="K93" t="str">
            <v>Ft A/ 1500  9/11/15</v>
          </cell>
          <cell r="L93">
            <v>11018</v>
          </cell>
          <cell r="M93" t="str">
            <v>VINCAFE' S.A.S. DI PENNA U. E TORCHIO M.</v>
          </cell>
          <cell r="N93" t="str">
            <v>10</v>
          </cell>
          <cell r="O93">
            <v>409.09</v>
          </cell>
          <cell r="P93">
            <v>40.909999999999997</v>
          </cell>
          <cell r="Q93">
            <v>450</v>
          </cell>
        </row>
        <row r="94">
          <cell r="K94" t="str">
            <v>Ft 80765  9/11/15</v>
          </cell>
          <cell r="L94">
            <v>10384</v>
          </cell>
          <cell r="M94" t="str">
            <v>TELECOM ITALIA SPA</v>
          </cell>
          <cell r="N94" t="str">
            <v>22</v>
          </cell>
          <cell r="O94">
            <v>81.150000000000006</v>
          </cell>
          <cell r="P94">
            <v>17.850000000000001</v>
          </cell>
          <cell r="Q94">
            <v>99</v>
          </cell>
        </row>
        <row r="95">
          <cell r="K95" t="str">
            <v>Ft 116/03  9/11/15</v>
          </cell>
          <cell r="L95">
            <v>4828</v>
          </cell>
          <cell r="M95" t="str">
            <v>EXPO TURIST ALBA SOC.COOP.A.RL</v>
          </cell>
          <cell r="N95" t="str">
            <v>10</v>
          </cell>
          <cell r="O95">
            <v>105</v>
          </cell>
          <cell r="P95">
            <v>10.5</v>
          </cell>
          <cell r="Q95">
            <v>115.5</v>
          </cell>
        </row>
        <row r="96">
          <cell r="K96" t="str">
            <v>Ft 79 10/11/15</v>
          </cell>
          <cell r="L96">
            <v>54086</v>
          </cell>
          <cell r="M96" t="str">
            <v>INFUNTI MASSIMO</v>
          </cell>
          <cell r="N96" t="str">
            <v>22</v>
          </cell>
          <cell r="O96">
            <v>2400</v>
          </cell>
          <cell r="P96">
            <v>528</v>
          </cell>
          <cell r="Q96">
            <v>2928</v>
          </cell>
        </row>
        <row r="97">
          <cell r="K97" t="str">
            <v>Ft 80 10/11/15</v>
          </cell>
          <cell r="L97">
            <v>54086</v>
          </cell>
          <cell r="M97" t="str">
            <v>INFUNTI MASSIMO</v>
          </cell>
          <cell r="N97" t="str">
            <v>22</v>
          </cell>
          <cell r="O97">
            <v>775</v>
          </cell>
          <cell r="P97">
            <v>170.5</v>
          </cell>
          <cell r="Q97">
            <v>945.5</v>
          </cell>
        </row>
        <row r="98">
          <cell r="K98" t="str">
            <v>Ft FI/ 90 13/11/15</v>
          </cell>
          <cell r="L98">
            <v>256</v>
          </cell>
          <cell r="M98" t="str">
            <v>ITINERA SERVIZI TURISTICI SOC. COOP.  A R. L.</v>
          </cell>
          <cell r="N98" t="str">
            <v>22</v>
          </cell>
          <cell r="O98">
            <v>112.5</v>
          </cell>
          <cell r="P98">
            <v>24.75</v>
          </cell>
          <cell r="Q98">
            <v>157.25</v>
          </cell>
        </row>
        <row r="99">
          <cell r="K99"/>
          <cell r="L99">
            <v>0</v>
          </cell>
          <cell r="M99"/>
          <cell r="N99" t="str">
            <v>ES15</v>
          </cell>
          <cell r="O99">
            <v>20</v>
          </cell>
          <cell r="P99">
            <v>0</v>
          </cell>
          <cell r="Q99">
            <v>0</v>
          </cell>
        </row>
        <row r="100">
          <cell r="K100" t="str">
            <v>Ft 15 13/11/15</v>
          </cell>
          <cell r="L100">
            <v>54565</v>
          </cell>
          <cell r="M100" t="str">
            <v>BARBERIS DAVIDE</v>
          </cell>
          <cell r="N100" t="str">
            <v>22</v>
          </cell>
          <cell r="O100">
            <v>162.74</v>
          </cell>
          <cell r="P100">
            <v>35.799999999999997</v>
          </cell>
          <cell r="Q100">
            <v>198.54</v>
          </cell>
        </row>
        <row r="101">
          <cell r="K101" t="str">
            <v>Ft 774 16/11/15</v>
          </cell>
          <cell r="L101">
            <v>15218</v>
          </cell>
          <cell r="M101" t="str">
            <v>SEALTOUR SNC AGENZIA VIAGGI</v>
          </cell>
          <cell r="N101" t="str">
            <v>ES15</v>
          </cell>
          <cell r="O101">
            <v>124</v>
          </cell>
          <cell r="P101">
            <v>0</v>
          </cell>
          <cell r="Q101">
            <v>124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58" workbookViewId="0">
      <selection activeCell="J87" sqref="J87"/>
    </sheetView>
  </sheetViews>
  <sheetFormatPr defaultColWidth="9.140625" defaultRowHeight="12.75" x14ac:dyDescent="0.2"/>
  <cols>
    <col min="1" max="1" width="11.5703125" customWidth="1"/>
    <col min="2" max="2" width="4.140625" customWidth="1"/>
    <col min="3" max="3" width="9" customWidth="1"/>
    <col min="4" max="4" width="23.85546875" customWidth="1"/>
    <col min="5" max="5" width="7.140625" customWidth="1"/>
    <col min="6" max="6" width="52.28515625" customWidth="1"/>
    <col min="7" max="7" width="19.42578125" customWidth="1"/>
    <col min="8" max="8" width="16.7109375" customWidth="1"/>
    <col min="9" max="9" width="15.140625" customWidth="1"/>
    <col min="10" max="10" width="24" customWidth="1"/>
    <col min="11" max="11" width="22.5703125" customWidth="1"/>
    <col min="12" max="12" width="35.7109375" customWidth="1"/>
  </cols>
  <sheetData>
    <row r="1" spans="1:12" x14ac:dyDescent="0.2">
      <c r="G1" t="s">
        <v>210</v>
      </c>
      <c r="H1" t="s">
        <v>211</v>
      </c>
      <c r="I1" t="s">
        <v>214</v>
      </c>
      <c r="J1" t="s">
        <v>215</v>
      </c>
      <c r="K1" t="s">
        <v>217</v>
      </c>
    </row>
    <row r="2" spans="1:12" x14ac:dyDescent="0.2">
      <c r="A2" s="3">
        <v>42035</v>
      </c>
      <c r="B2" s="2" t="s">
        <v>1</v>
      </c>
      <c r="C2" s="2" t="s">
        <v>0</v>
      </c>
      <c r="D2" s="2" t="s">
        <v>2</v>
      </c>
      <c r="E2" s="1">
        <v>10384</v>
      </c>
      <c r="F2" s="2" t="s">
        <v>3</v>
      </c>
      <c r="G2" s="3">
        <v>42016</v>
      </c>
      <c r="H2" s="3">
        <v>42048</v>
      </c>
      <c r="I2" s="3">
        <v>42048</v>
      </c>
      <c r="J2">
        <f>NETWORKDAYS.INTL(H2,I2)</f>
        <v>1</v>
      </c>
      <c r="K2" s="5">
        <f>VLOOKUP(D2:D82,[1]Foglio1!$K$1:$Q$101,7,FALSE)</f>
        <v>99</v>
      </c>
      <c r="L2">
        <f>(K2*J2)</f>
        <v>99</v>
      </c>
    </row>
    <row r="3" spans="1:12" x14ac:dyDescent="0.2">
      <c r="A3" s="3">
        <v>42035</v>
      </c>
      <c r="B3" s="2" t="s">
        <v>5</v>
      </c>
      <c r="C3" s="2" t="s">
        <v>0</v>
      </c>
      <c r="D3" s="2" t="s">
        <v>6</v>
      </c>
      <c r="E3" s="1">
        <v>15218</v>
      </c>
      <c r="F3" s="2" t="s">
        <v>7</v>
      </c>
      <c r="G3" s="3">
        <v>42019</v>
      </c>
      <c r="H3" s="3">
        <v>42050</v>
      </c>
      <c r="I3" s="3">
        <v>42060</v>
      </c>
      <c r="J3">
        <f t="shared" ref="J3:J53" si="0">NETWORKDAYS.INTL(H3,I3)</f>
        <v>8</v>
      </c>
      <c r="K3" s="5">
        <f>VLOOKUP(D3:D83,[1]Foglio1!$K$1:$Q$101,7,FALSE)</f>
        <v>677</v>
      </c>
      <c r="L3">
        <f t="shared" ref="L3:L66" si="1">(K3*J3)</f>
        <v>5416</v>
      </c>
    </row>
    <row r="4" spans="1:12" x14ac:dyDescent="0.2">
      <c r="A4" s="3">
        <v>42035</v>
      </c>
      <c r="B4" s="2" t="s">
        <v>8</v>
      </c>
      <c r="C4" s="2" t="s">
        <v>0</v>
      </c>
      <c r="D4" s="2" t="s">
        <v>9</v>
      </c>
      <c r="E4" s="1">
        <v>9817</v>
      </c>
      <c r="F4" s="2" t="s">
        <v>10</v>
      </c>
      <c r="G4" s="3">
        <v>42034</v>
      </c>
      <c r="H4" s="3">
        <v>42063</v>
      </c>
      <c r="I4" s="3">
        <v>42063</v>
      </c>
      <c r="J4">
        <f t="shared" si="0"/>
        <v>0</v>
      </c>
      <c r="K4" s="5">
        <f>VLOOKUP(D4:D84,[1]Foglio1!$K$1:$Q$101,7,FALSE)</f>
        <v>210.87</v>
      </c>
      <c r="L4">
        <f t="shared" si="1"/>
        <v>0</v>
      </c>
    </row>
    <row r="5" spans="1:12" x14ac:dyDescent="0.2">
      <c r="A5" s="3">
        <v>42063</v>
      </c>
      <c r="B5" s="2" t="s">
        <v>11</v>
      </c>
      <c r="C5" s="2" t="s">
        <v>0</v>
      </c>
      <c r="D5" s="2" t="s">
        <v>12</v>
      </c>
      <c r="E5" s="1">
        <v>18983</v>
      </c>
      <c r="F5" s="2" t="s">
        <v>13</v>
      </c>
      <c r="G5" s="3">
        <v>42044</v>
      </c>
      <c r="H5" s="3">
        <v>42044</v>
      </c>
      <c r="I5" s="3">
        <v>42034</v>
      </c>
      <c r="J5">
        <f t="shared" si="0"/>
        <v>-7</v>
      </c>
      <c r="K5" s="5">
        <f>VLOOKUP(D5:D85,[1]Foglio1!$K$1:$Q$101,7,FALSE)</f>
        <v>539.24</v>
      </c>
      <c r="L5">
        <f t="shared" si="1"/>
        <v>-3774.6800000000003</v>
      </c>
    </row>
    <row r="6" spans="1:12" x14ac:dyDescent="0.2">
      <c r="A6" s="3">
        <v>42063</v>
      </c>
      <c r="B6" s="2" t="s">
        <v>14</v>
      </c>
      <c r="C6" s="2" t="s">
        <v>0</v>
      </c>
      <c r="D6" s="2" t="s">
        <v>15</v>
      </c>
      <c r="E6" s="1">
        <v>39567</v>
      </c>
      <c r="F6" s="2" t="s">
        <v>16</v>
      </c>
      <c r="G6" s="3">
        <v>42044</v>
      </c>
      <c r="H6" s="3">
        <v>42103</v>
      </c>
      <c r="I6" s="3">
        <v>42205</v>
      </c>
      <c r="J6">
        <f t="shared" si="0"/>
        <v>73</v>
      </c>
      <c r="K6" s="5">
        <f>VLOOKUP(D6:D86,[1]Foglio1!$K$1:$Q$101,7,FALSE)</f>
        <v>1522.56</v>
      </c>
      <c r="L6">
        <f t="shared" si="1"/>
        <v>111146.87999999999</v>
      </c>
    </row>
    <row r="7" spans="1:12" x14ac:dyDescent="0.2">
      <c r="A7" s="3">
        <v>42063</v>
      </c>
      <c r="B7" s="2" t="s">
        <v>17</v>
      </c>
      <c r="C7" s="2" t="s">
        <v>0</v>
      </c>
      <c r="D7" s="2" t="s">
        <v>18</v>
      </c>
      <c r="E7" s="1">
        <v>52274</v>
      </c>
      <c r="F7" s="2" t="s">
        <v>19</v>
      </c>
      <c r="G7" s="3">
        <v>42051</v>
      </c>
      <c r="H7" s="3">
        <v>42110</v>
      </c>
      <c r="I7" s="3">
        <v>42060</v>
      </c>
      <c r="J7">
        <f t="shared" si="0"/>
        <v>-37</v>
      </c>
      <c r="K7" s="5">
        <f>VLOOKUP(D7:D87,[1]Foglio1!$K$1:$Q$101,7,FALSE)</f>
        <v>793</v>
      </c>
      <c r="L7">
        <f t="shared" si="1"/>
        <v>-29341</v>
      </c>
    </row>
    <row r="8" spans="1:12" x14ac:dyDescent="0.2">
      <c r="A8" s="3">
        <v>42063</v>
      </c>
      <c r="B8" s="2" t="s">
        <v>20</v>
      </c>
      <c r="C8" s="2" t="s">
        <v>0</v>
      </c>
      <c r="D8" s="2" t="s">
        <v>21</v>
      </c>
      <c r="E8" s="1">
        <v>50788</v>
      </c>
      <c r="F8" s="2" t="s">
        <v>22</v>
      </c>
      <c r="G8" s="3">
        <v>42051</v>
      </c>
      <c r="H8" s="3">
        <v>42110</v>
      </c>
      <c r="I8" s="3">
        <v>42060</v>
      </c>
      <c r="J8">
        <f t="shared" si="0"/>
        <v>-37</v>
      </c>
      <c r="K8" s="5">
        <f>VLOOKUP(D8:D88,[1]Foglio1!$K$1:$Q$101,7,FALSE)</f>
        <v>2488.8000000000002</v>
      </c>
      <c r="L8">
        <f t="shared" si="1"/>
        <v>-92085.6</v>
      </c>
    </row>
    <row r="9" spans="1:12" x14ac:dyDescent="0.2">
      <c r="A9" s="3">
        <v>42063</v>
      </c>
      <c r="B9" s="2" t="s">
        <v>23</v>
      </c>
      <c r="C9" s="2" t="s">
        <v>0</v>
      </c>
      <c r="D9" s="2" t="s">
        <v>24</v>
      </c>
      <c r="E9" s="1">
        <v>52277</v>
      </c>
      <c r="F9" s="2" t="s">
        <v>25</v>
      </c>
      <c r="G9" s="3">
        <v>42053</v>
      </c>
      <c r="H9" s="3">
        <v>42112</v>
      </c>
      <c r="I9" s="3">
        <v>42060</v>
      </c>
      <c r="J9">
        <f t="shared" si="0"/>
        <v>-38</v>
      </c>
      <c r="K9" s="5">
        <f>VLOOKUP(D9:D89,[1]Foglio1!$K$1:$Q$101,7,FALSE)</f>
        <v>9714.25</v>
      </c>
      <c r="L9">
        <f t="shared" si="1"/>
        <v>-369141.5</v>
      </c>
    </row>
    <row r="10" spans="1:12" x14ac:dyDescent="0.2">
      <c r="A10" s="3">
        <v>42094</v>
      </c>
      <c r="B10" s="2" t="s">
        <v>26</v>
      </c>
      <c r="C10" s="2" t="s">
        <v>0</v>
      </c>
      <c r="D10" s="2" t="s">
        <v>27</v>
      </c>
      <c r="E10" s="1">
        <v>10384</v>
      </c>
      <c r="F10" s="2" t="s">
        <v>3</v>
      </c>
      <c r="G10" s="3">
        <v>42072</v>
      </c>
      <c r="H10" s="3">
        <v>42107</v>
      </c>
      <c r="I10" s="3">
        <v>42107</v>
      </c>
      <c r="J10">
        <f t="shared" si="0"/>
        <v>1</v>
      </c>
      <c r="K10" s="5">
        <f>VLOOKUP(D10:D90,[1]Foglio1!$K$1:$Q$101,7,FALSE)</f>
        <v>105</v>
      </c>
      <c r="L10">
        <f t="shared" si="1"/>
        <v>105</v>
      </c>
    </row>
    <row r="11" spans="1:12" x14ac:dyDescent="0.2">
      <c r="A11" s="3">
        <v>42094</v>
      </c>
      <c r="B11" s="2" t="s">
        <v>28</v>
      </c>
      <c r="C11" s="2" t="s">
        <v>0</v>
      </c>
      <c r="D11" s="2" t="s">
        <v>29</v>
      </c>
      <c r="E11" s="1">
        <v>9817</v>
      </c>
      <c r="F11" s="2" t="s">
        <v>10</v>
      </c>
      <c r="G11" s="3">
        <v>42091</v>
      </c>
      <c r="H11" s="3">
        <v>42122</v>
      </c>
      <c r="I11" s="3">
        <v>42122</v>
      </c>
      <c r="J11">
        <f t="shared" si="0"/>
        <v>1</v>
      </c>
      <c r="K11" s="5">
        <f>VLOOKUP(D11:D91,[1]Foglio1!$K$1:$Q$101,7,FALSE)</f>
        <v>378.69</v>
      </c>
      <c r="L11">
        <f t="shared" si="1"/>
        <v>378.69</v>
      </c>
    </row>
    <row r="12" spans="1:12" x14ac:dyDescent="0.2">
      <c r="A12" s="3">
        <v>42124</v>
      </c>
      <c r="B12" s="2" t="s">
        <v>30</v>
      </c>
      <c r="C12" s="2" t="s">
        <v>31</v>
      </c>
      <c r="D12" s="2" t="s">
        <v>32</v>
      </c>
      <c r="E12" s="1">
        <v>9817</v>
      </c>
      <c r="F12" s="2" t="s">
        <v>10</v>
      </c>
      <c r="G12" s="3">
        <v>42062</v>
      </c>
      <c r="H12" s="3">
        <v>42090</v>
      </c>
      <c r="I12" s="3">
        <v>42090</v>
      </c>
      <c r="J12">
        <f t="shared" si="0"/>
        <v>1</v>
      </c>
      <c r="K12" s="5">
        <f>VLOOKUP(D12:D92,[1]Foglio1!$K$1:$Q$101,7,FALSE)</f>
        <v>252.42</v>
      </c>
      <c r="L12">
        <f t="shared" si="1"/>
        <v>252.42</v>
      </c>
    </row>
    <row r="13" spans="1:12" x14ac:dyDescent="0.2">
      <c r="A13" s="3">
        <v>42124</v>
      </c>
      <c r="B13" s="2" t="s">
        <v>33</v>
      </c>
      <c r="C13" s="2" t="s">
        <v>31</v>
      </c>
      <c r="D13" s="2" t="s">
        <v>34</v>
      </c>
      <c r="E13" s="1">
        <v>53662</v>
      </c>
      <c r="F13" s="2" t="s">
        <v>35</v>
      </c>
      <c r="G13" s="3">
        <v>42115</v>
      </c>
      <c r="H13" s="3">
        <v>42176</v>
      </c>
      <c r="I13" s="3">
        <v>42151</v>
      </c>
      <c r="J13">
        <f t="shared" si="0"/>
        <v>-18</v>
      </c>
      <c r="K13" s="5">
        <f>VLOOKUP(D13:D93,[1]Foglio1!$K$1:$Q$101,7,FALSE)</f>
        <v>2251.12</v>
      </c>
      <c r="L13">
        <f t="shared" si="1"/>
        <v>-40520.159999999996</v>
      </c>
    </row>
    <row r="14" spans="1:12" x14ac:dyDescent="0.2">
      <c r="A14" s="3">
        <v>42124</v>
      </c>
      <c r="B14" s="2" t="s">
        <v>36</v>
      </c>
      <c r="C14" s="2" t="s">
        <v>31</v>
      </c>
      <c r="D14" s="2" t="s">
        <v>37</v>
      </c>
      <c r="E14" s="1">
        <v>39567</v>
      </c>
      <c r="F14" s="2" t="s">
        <v>16</v>
      </c>
      <c r="G14" s="3">
        <v>42122</v>
      </c>
      <c r="H14" s="3">
        <v>42183</v>
      </c>
      <c r="I14" s="3">
        <v>42205</v>
      </c>
      <c r="J14">
        <f t="shared" si="0"/>
        <v>16</v>
      </c>
      <c r="K14" s="5">
        <f>VLOOKUP(D14:D94,[1]Foglio1!$K$1:$Q$101,7,FALSE)</f>
        <v>1522.56</v>
      </c>
      <c r="L14">
        <f t="shared" si="1"/>
        <v>24360.959999999999</v>
      </c>
    </row>
    <row r="15" spans="1:12" x14ac:dyDescent="0.2">
      <c r="A15" s="3">
        <v>42124</v>
      </c>
      <c r="B15" s="2" t="s">
        <v>38</v>
      </c>
      <c r="C15" s="2" t="s">
        <v>31</v>
      </c>
      <c r="D15" s="2" t="s">
        <v>39</v>
      </c>
      <c r="E15" s="1">
        <v>9817</v>
      </c>
      <c r="F15" s="2" t="s">
        <v>10</v>
      </c>
      <c r="G15" s="3">
        <v>42123</v>
      </c>
      <c r="H15" s="3">
        <v>42153</v>
      </c>
      <c r="I15" s="3">
        <v>42153</v>
      </c>
      <c r="J15">
        <f t="shared" si="0"/>
        <v>1</v>
      </c>
      <c r="K15" s="5">
        <f>VLOOKUP(D15:D95,[1]Foglio1!$K$1:$Q$101,7,FALSE)</f>
        <v>285.97000000000003</v>
      </c>
      <c r="L15">
        <f t="shared" si="1"/>
        <v>285.97000000000003</v>
      </c>
    </row>
    <row r="16" spans="1:12" x14ac:dyDescent="0.2">
      <c r="A16" s="3">
        <v>42155</v>
      </c>
      <c r="B16" s="2" t="s">
        <v>40</v>
      </c>
      <c r="C16" s="2" t="s">
        <v>31</v>
      </c>
      <c r="D16" s="2" t="s">
        <v>41</v>
      </c>
      <c r="E16" s="1">
        <v>54085</v>
      </c>
      <c r="F16" s="2" t="s">
        <v>42</v>
      </c>
      <c r="G16" s="3">
        <v>42130</v>
      </c>
      <c r="H16" s="3">
        <v>42191</v>
      </c>
      <c r="I16" s="3">
        <v>42144</v>
      </c>
      <c r="J16">
        <f t="shared" si="0"/>
        <v>-34</v>
      </c>
      <c r="K16" s="5">
        <f>VLOOKUP(D16:D96,[1]Foglio1!$K$1:$Q$101,7,FALSE)</f>
        <v>2737.8</v>
      </c>
      <c r="L16">
        <f t="shared" si="1"/>
        <v>-93085.200000000012</v>
      </c>
    </row>
    <row r="17" spans="1:12" x14ac:dyDescent="0.2">
      <c r="A17" s="3">
        <v>42155</v>
      </c>
      <c r="B17" s="2" t="s">
        <v>43</v>
      </c>
      <c r="C17" s="2" t="s">
        <v>31</v>
      </c>
      <c r="D17" s="2" t="s">
        <v>44</v>
      </c>
      <c r="E17" s="1">
        <v>40319</v>
      </c>
      <c r="F17" s="2" t="s">
        <v>45</v>
      </c>
      <c r="G17" s="3">
        <v>42130</v>
      </c>
      <c r="H17" s="3">
        <v>42191</v>
      </c>
      <c r="I17" s="3">
        <v>42144</v>
      </c>
      <c r="J17">
        <f t="shared" si="0"/>
        <v>-34</v>
      </c>
      <c r="K17" s="5">
        <f>VLOOKUP(D17:D97,[1]Foglio1!$K$1:$Q$101,7,FALSE)</f>
        <v>684.42</v>
      </c>
      <c r="L17">
        <f t="shared" si="1"/>
        <v>-23270.28</v>
      </c>
    </row>
    <row r="18" spans="1:12" x14ac:dyDescent="0.2">
      <c r="A18" s="3">
        <v>42155</v>
      </c>
      <c r="B18" s="2" t="s">
        <v>46</v>
      </c>
      <c r="C18" s="2" t="s">
        <v>31</v>
      </c>
      <c r="D18" s="2" t="s">
        <v>47</v>
      </c>
      <c r="E18" s="1">
        <v>40319</v>
      </c>
      <c r="F18" s="2" t="s">
        <v>45</v>
      </c>
      <c r="G18" s="3">
        <v>42130</v>
      </c>
      <c r="H18" s="3">
        <v>42191</v>
      </c>
      <c r="I18" s="3">
        <v>42144</v>
      </c>
      <c r="J18">
        <f t="shared" si="0"/>
        <v>-34</v>
      </c>
      <c r="K18" s="5">
        <f>VLOOKUP(D18:D98,[1]Foglio1!$K$1:$Q$101,7,FALSE)</f>
        <v>964.41</v>
      </c>
      <c r="L18">
        <f t="shared" si="1"/>
        <v>-32789.94</v>
      </c>
    </row>
    <row r="19" spans="1:12" x14ac:dyDescent="0.2">
      <c r="A19" s="3">
        <v>42155</v>
      </c>
      <c r="B19" s="2" t="s">
        <v>48</v>
      </c>
      <c r="C19" s="2" t="s">
        <v>31</v>
      </c>
      <c r="D19" s="2" t="s">
        <v>49</v>
      </c>
      <c r="E19" s="1">
        <v>1204</v>
      </c>
      <c r="F19" s="2" t="s">
        <v>50</v>
      </c>
      <c r="G19" s="3">
        <v>42132</v>
      </c>
      <c r="H19" s="3">
        <v>42132</v>
      </c>
      <c r="I19" s="3">
        <v>42139</v>
      </c>
      <c r="J19">
        <f t="shared" si="0"/>
        <v>6</v>
      </c>
      <c r="K19" s="5">
        <f>VLOOKUP(D19:D99,[1]Foglio1!$K$1:$Q$101,7,FALSE)</f>
        <v>671</v>
      </c>
      <c r="L19">
        <f t="shared" si="1"/>
        <v>4026</v>
      </c>
    </row>
    <row r="20" spans="1:12" x14ac:dyDescent="0.2">
      <c r="A20" s="3">
        <v>42155</v>
      </c>
      <c r="B20" s="2" t="s">
        <v>51</v>
      </c>
      <c r="C20" s="2" t="s">
        <v>31</v>
      </c>
      <c r="D20" s="2" t="s">
        <v>52</v>
      </c>
      <c r="E20" s="1">
        <v>11833</v>
      </c>
      <c r="F20" s="2" t="s">
        <v>53</v>
      </c>
      <c r="G20" s="3">
        <v>42138</v>
      </c>
      <c r="H20" s="3">
        <v>42138</v>
      </c>
      <c r="I20" s="3">
        <v>42139</v>
      </c>
      <c r="J20">
        <f t="shared" si="0"/>
        <v>2</v>
      </c>
      <c r="K20" s="5">
        <f>VLOOKUP(D20:D100,[1]Foglio1!$K$1:$Q$101,7,FALSE)</f>
        <v>180</v>
      </c>
      <c r="L20">
        <f t="shared" si="1"/>
        <v>360</v>
      </c>
    </row>
    <row r="21" spans="1:12" x14ac:dyDescent="0.2">
      <c r="A21" s="3">
        <v>42155</v>
      </c>
      <c r="B21" s="2" t="s">
        <v>54</v>
      </c>
      <c r="C21" s="2" t="s">
        <v>31</v>
      </c>
      <c r="D21" s="2" t="s">
        <v>55</v>
      </c>
      <c r="E21" s="1">
        <v>29915</v>
      </c>
      <c r="F21" s="2" t="s">
        <v>56</v>
      </c>
      <c r="G21" s="3">
        <v>42147</v>
      </c>
      <c r="H21" s="3">
        <v>42147</v>
      </c>
      <c r="I21" s="3">
        <v>42147</v>
      </c>
      <c r="J21">
        <f t="shared" si="0"/>
        <v>0</v>
      </c>
      <c r="K21" s="5">
        <f>VLOOKUP(D21:D101,[1]Foglio1!$K$1:$Q$101,7,FALSE)</f>
        <v>45.5</v>
      </c>
      <c r="L21">
        <f t="shared" si="1"/>
        <v>0</v>
      </c>
    </row>
    <row r="22" spans="1:12" x14ac:dyDescent="0.2">
      <c r="A22" s="3">
        <v>42155</v>
      </c>
      <c r="B22" s="2" t="s">
        <v>4</v>
      </c>
      <c r="C22" s="2" t="s">
        <v>31</v>
      </c>
      <c r="D22" s="2" t="s">
        <v>57</v>
      </c>
      <c r="E22" s="1">
        <v>10384</v>
      </c>
      <c r="F22" s="2" t="s">
        <v>3</v>
      </c>
      <c r="G22" s="3">
        <v>42135</v>
      </c>
      <c r="H22" s="3">
        <v>42170</v>
      </c>
      <c r="I22" s="3">
        <v>42170</v>
      </c>
      <c r="J22">
        <f t="shared" si="0"/>
        <v>1</v>
      </c>
      <c r="K22" s="5">
        <f>VLOOKUP(D22:D102,[1]Foglio1!$K$1:$Q$101,7,FALSE)</f>
        <v>99</v>
      </c>
      <c r="L22">
        <f t="shared" si="1"/>
        <v>99</v>
      </c>
    </row>
    <row r="23" spans="1:12" x14ac:dyDescent="0.2">
      <c r="A23" s="3">
        <v>42155</v>
      </c>
      <c r="B23" s="2" t="s">
        <v>58</v>
      </c>
      <c r="C23" s="2" t="s">
        <v>31</v>
      </c>
      <c r="D23" s="2" t="s">
        <v>59</v>
      </c>
      <c r="E23" s="1">
        <v>10077</v>
      </c>
      <c r="F23" s="2" t="s">
        <v>60</v>
      </c>
      <c r="G23" s="3">
        <v>42143</v>
      </c>
      <c r="H23" s="3">
        <v>42204</v>
      </c>
      <c r="I23" s="3">
        <v>42202</v>
      </c>
      <c r="J23">
        <f t="shared" si="0"/>
        <v>-1</v>
      </c>
      <c r="K23" s="5">
        <f>VLOOKUP(D23:D103,[1]Foglio1!$K$1:$Q$101,7,FALSE)</f>
        <v>237.9</v>
      </c>
      <c r="L23">
        <f t="shared" si="1"/>
        <v>-237.9</v>
      </c>
    </row>
    <row r="24" spans="1:12" x14ac:dyDescent="0.2">
      <c r="A24" s="3">
        <v>42155</v>
      </c>
      <c r="B24" s="2" t="s">
        <v>61</v>
      </c>
      <c r="C24" s="2" t="s">
        <v>31</v>
      </c>
      <c r="D24" s="2" t="s">
        <v>62</v>
      </c>
      <c r="E24" s="1">
        <v>392</v>
      </c>
      <c r="F24" s="2" t="s">
        <v>63</v>
      </c>
      <c r="G24" s="3">
        <v>42144</v>
      </c>
      <c r="H24" s="3">
        <v>42144</v>
      </c>
      <c r="I24" s="3">
        <v>42144</v>
      </c>
      <c r="J24">
        <f t="shared" si="0"/>
        <v>1</v>
      </c>
      <c r="K24" s="5">
        <f>VLOOKUP(D24:D104,[1]Foglio1!$K$1:$Q$101,7,FALSE)</f>
        <v>4631.12</v>
      </c>
      <c r="L24">
        <f t="shared" si="1"/>
        <v>4631.12</v>
      </c>
    </row>
    <row r="25" spans="1:12" x14ac:dyDescent="0.2">
      <c r="A25" s="3">
        <v>42155</v>
      </c>
      <c r="B25" s="2" t="s">
        <v>64</v>
      </c>
      <c r="C25" s="2" t="s">
        <v>31</v>
      </c>
      <c r="D25" s="2" t="s">
        <v>65</v>
      </c>
      <c r="E25" s="1">
        <v>9817</v>
      </c>
      <c r="F25" s="2" t="s">
        <v>10</v>
      </c>
      <c r="G25" s="3">
        <v>42150</v>
      </c>
      <c r="H25" s="3">
        <v>42181</v>
      </c>
      <c r="I25" s="3">
        <v>42181</v>
      </c>
      <c r="J25">
        <f t="shared" si="0"/>
        <v>1</v>
      </c>
      <c r="K25" s="5">
        <f>VLOOKUP(D25:D105,[1]Foglio1!$K$1:$Q$101,7,FALSE)</f>
        <v>361.22</v>
      </c>
      <c r="L25">
        <f t="shared" si="1"/>
        <v>361.22</v>
      </c>
    </row>
    <row r="26" spans="1:12" x14ac:dyDescent="0.2">
      <c r="A26" s="3">
        <v>42185</v>
      </c>
      <c r="B26" s="2" t="s">
        <v>66</v>
      </c>
      <c r="C26" s="2" t="s">
        <v>31</v>
      </c>
      <c r="D26" s="2" t="s">
        <v>67</v>
      </c>
      <c r="E26" s="1">
        <v>50787</v>
      </c>
      <c r="F26" s="2" t="s">
        <v>68</v>
      </c>
      <c r="G26" s="3">
        <v>42160</v>
      </c>
      <c r="H26" s="3">
        <v>42160</v>
      </c>
      <c r="I26" s="3">
        <v>42160</v>
      </c>
      <c r="J26">
        <f t="shared" si="0"/>
        <v>1</v>
      </c>
      <c r="K26" s="5">
        <f>VLOOKUP(D26:D106,[1]Foglio1!$K$1:$Q$101,7,FALSE)</f>
        <v>4060.16</v>
      </c>
      <c r="L26">
        <f t="shared" si="1"/>
        <v>4060.16</v>
      </c>
    </row>
    <row r="27" spans="1:12" x14ac:dyDescent="0.2">
      <c r="A27" s="3">
        <v>42185</v>
      </c>
      <c r="B27" s="2" t="s">
        <v>69</v>
      </c>
      <c r="C27" s="2" t="s">
        <v>31</v>
      </c>
      <c r="D27" s="2" t="s">
        <v>70</v>
      </c>
      <c r="E27" s="1">
        <v>46695</v>
      </c>
      <c r="F27" s="2" t="s">
        <v>71</v>
      </c>
      <c r="G27" s="3">
        <v>42164</v>
      </c>
      <c r="H27" s="3">
        <v>42225</v>
      </c>
      <c r="I27" s="3">
        <v>42180</v>
      </c>
      <c r="J27">
        <f t="shared" si="0"/>
        <v>-32</v>
      </c>
      <c r="K27" s="5">
        <f>VLOOKUP(D27:D107,[1]Foglio1!$K$1:$Q$101,7,FALSE)</f>
        <v>2684.06</v>
      </c>
      <c r="L27">
        <f t="shared" si="1"/>
        <v>-85889.919999999998</v>
      </c>
    </row>
    <row r="28" spans="1:12" x14ac:dyDescent="0.2">
      <c r="A28" s="3">
        <v>42185</v>
      </c>
      <c r="B28" s="2" t="s">
        <v>72</v>
      </c>
      <c r="C28" s="2" t="s">
        <v>31</v>
      </c>
      <c r="D28" s="2" t="s">
        <v>73</v>
      </c>
      <c r="E28" s="1">
        <v>54086</v>
      </c>
      <c r="F28" s="2" t="s">
        <v>74</v>
      </c>
      <c r="G28" s="3">
        <v>42170</v>
      </c>
      <c r="H28" s="3">
        <v>42200</v>
      </c>
      <c r="I28" s="3">
        <v>42202</v>
      </c>
      <c r="J28">
        <f t="shared" si="0"/>
        <v>3</v>
      </c>
      <c r="K28" s="5">
        <f>VLOOKUP(D28:D108,[1]Foglio1!$K$1:$Q$101,7,FALSE)</f>
        <v>884.5</v>
      </c>
      <c r="L28">
        <f t="shared" si="1"/>
        <v>2653.5</v>
      </c>
    </row>
    <row r="29" spans="1:12" x14ac:dyDescent="0.2">
      <c r="A29" s="3">
        <v>42185</v>
      </c>
      <c r="B29" s="2" t="s">
        <v>75</v>
      </c>
      <c r="C29" s="2" t="s">
        <v>31</v>
      </c>
      <c r="D29" s="2" t="s">
        <v>76</v>
      </c>
      <c r="E29" s="1">
        <v>8796</v>
      </c>
      <c r="F29" s="2" t="s">
        <v>77</v>
      </c>
      <c r="G29" s="3">
        <v>42180</v>
      </c>
      <c r="H29" s="3">
        <v>42241</v>
      </c>
      <c r="I29" s="3">
        <v>42181</v>
      </c>
      <c r="J29">
        <f t="shared" si="0"/>
        <v>-43</v>
      </c>
      <c r="K29" s="5">
        <f>VLOOKUP(D29:D109,[1]Foglio1!$K$1:$Q$101,7,FALSE)</f>
        <v>9760</v>
      </c>
      <c r="L29">
        <f t="shared" si="1"/>
        <v>-419680</v>
      </c>
    </row>
    <row r="30" spans="1:12" x14ac:dyDescent="0.2">
      <c r="A30" s="3">
        <v>42185</v>
      </c>
      <c r="B30" s="2" t="s">
        <v>78</v>
      </c>
      <c r="C30" s="2" t="s">
        <v>31</v>
      </c>
      <c r="D30" s="2" t="s">
        <v>79</v>
      </c>
      <c r="E30" s="1">
        <v>53662</v>
      </c>
      <c r="F30" s="2" t="s">
        <v>35</v>
      </c>
      <c r="G30" s="3">
        <v>42181</v>
      </c>
      <c r="H30" s="3">
        <v>42242</v>
      </c>
      <c r="I30" s="3">
        <v>42202</v>
      </c>
      <c r="J30">
        <f t="shared" si="0"/>
        <v>-29</v>
      </c>
      <c r="K30" s="5">
        <f>VLOOKUP(D30:D110,[1]Foglio1!$K$1:$Q$101,7,FALSE)</f>
        <v>1094</v>
      </c>
      <c r="L30">
        <f t="shared" si="1"/>
        <v>-31726</v>
      </c>
    </row>
    <row r="31" spans="1:12" x14ac:dyDescent="0.2">
      <c r="A31" s="3">
        <v>42185</v>
      </c>
      <c r="B31" s="2" t="s">
        <v>80</v>
      </c>
      <c r="C31" s="2" t="s">
        <v>31</v>
      </c>
      <c r="D31" s="2" t="s">
        <v>81</v>
      </c>
      <c r="E31" s="1">
        <v>9817</v>
      </c>
      <c r="F31" s="2" t="s">
        <v>10</v>
      </c>
      <c r="G31" s="3">
        <v>42181</v>
      </c>
      <c r="H31" s="3">
        <v>42211</v>
      </c>
      <c r="I31" s="3">
        <v>42211</v>
      </c>
      <c r="J31">
        <f t="shared" si="0"/>
        <v>0</v>
      </c>
      <c r="K31" s="5">
        <f>VLOOKUP(D31:D111,[1]Foglio1!$K$1:$Q$101,7,FALSE)</f>
        <v>277.45999999999998</v>
      </c>
      <c r="L31">
        <f t="shared" si="1"/>
        <v>0</v>
      </c>
    </row>
    <row r="32" spans="1:12" x14ac:dyDescent="0.2">
      <c r="A32" s="3">
        <v>42185</v>
      </c>
      <c r="B32" s="2" t="s">
        <v>82</v>
      </c>
      <c r="C32" s="2" t="s">
        <v>31</v>
      </c>
      <c r="D32" s="2" t="s">
        <v>83</v>
      </c>
      <c r="E32" s="1">
        <v>35643</v>
      </c>
      <c r="F32" s="2" t="s">
        <v>84</v>
      </c>
      <c r="G32" s="3">
        <v>42185</v>
      </c>
      <c r="H32" s="3">
        <v>42246</v>
      </c>
      <c r="I32" s="3">
        <v>42202</v>
      </c>
      <c r="J32">
        <f t="shared" si="0"/>
        <v>-31</v>
      </c>
      <c r="K32" s="5">
        <f>VLOOKUP(D32:D112,[1]Foglio1!$K$1:$Q$101,7,FALSE)</f>
        <v>1342</v>
      </c>
      <c r="L32">
        <f t="shared" si="1"/>
        <v>-41602</v>
      </c>
    </row>
    <row r="33" spans="1:12" x14ac:dyDescent="0.2">
      <c r="A33" s="3">
        <v>42216</v>
      </c>
      <c r="B33" s="2" t="s">
        <v>85</v>
      </c>
      <c r="C33" s="2" t="s">
        <v>86</v>
      </c>
      <c r="D33" s="2" t="s">
        <v>87</v>
      </c>
      <c r="E33" s="1">
        <v>3751</v>
      </c>
      <c r="F33" s="2" t="s">
        <v>88</v>
      </c>
      <c r="G33" s="3">
        <v>42186</v>
      </c>
      <c r="H33" s="3">
        <v>42248</v>
      </c>
      <c r="I33" s="3">
        <v>42202</v>
      </c>
      <c r="J33">
        <f t="shared" si="0"/>
        <v>-33</v>
      </c>
      <c r="K33" s="5">
        <f>VLOOKUP(D33:D113,[1]Foglio1!$K$1:$Q$101,7,FALSE)</f>
        <v>1968.99</v>
      </c>
      <c r="L33">
        <f t="shared" si="1"/>
        <v>-64976.67</v>
      </c>
    </row>
    <row r="34" spans="1:12" x14ac:dyDescent="0.2">
      <c r="A34" s="3">
        <v>42216</v>
      </c>
      <c r="B34" s="2" t="s">
        <v>89</v>
      </c>
      <c r="C34" s="2" t="s">
        <v>86</v>
      </c>
      <c r="D34" s="2" t="s">
        <v>90</v>
      </c>
      <c r="E34" s="1">
        <v>9325</v>
      </c>
      <c r="F34" s="2" t="s">
        <v>91</v>
      </c>
      <c r="G34" s="3">
        <v>42200</v>
      </c>
      <c r="H34" s="3">
        <v>42262</v>
      </c>
      <c r="I34" s="3">
        <v>42209</v>
      </c>
      <c r="J34">
        <f t="shared" si="0"/>
        <v>-38</v>
      </c>
      <c r="K34" s="5">
        <f>VLOOKUP(D34:D114,[1]Foglio1!$K$1:$Q$101,7,FALSE)</f>
        <v>1780.69</v>
      </c>
      <c r="L34">
        <f t="shared" si="1"/>
        <v>-67666.22</v>
      </c>
    </row>
    <row r="35" spans="1:12" x14ac:dyDescent="0.2">
      <c r="A35" s="3">
        <v>42216</v>
      </c>
      <c r="B35" s="2" t="s">
        <v>92</v>
      </c>
      <c r="C35" s="2" t="s">
        <v>86</v>
      </c>
      <c r="D35" s="2" t="s">
        <v>93</v>
      </c>
      <c r="E35" s="1">
        <v>10384</v>
      </c>
      <c r="F35" s="2" t="s">
        <v>3</v>
      </c>
      <c r="G35" s="3">
        <v>42193</v>
      </c>
      <c r="H35" s="3">
        <v>42229</v>
      </c>
      <c r="I35" s="3">
        <v>42229</v>
      </c>
      <c r="J35">
        <f t="shared" si="0"/>
        <v>1</v>
      </c>
      <c r="K35" s="5">
        <f>VLOOKUP(D35:D115,[1]Foglio1!$K$1:$Q$101,7,FALSE)</f>
        <v>100</v>
      </c>
      <c r="L35">
        <f t="shared" si="1"/>
        <v>100</v>
      </c>
    </row>
    <row r="36" spans="1:12" x14ac:dyDescent="0.2">
      <c r="A36" s="3">
        <v>42216</v>
      </c>
      <c r="B36" s="2" t="s">
        <v>94</v>
      </c>
      <c r="C36" s="2" t="s">
        <v>86</v>
      </c>
      <c r="D36" s="2" t="s">
        <v>95</v>
      </c>
      <c r="E36" s="1">
        <v>54564</v>
      </c>
      <c r="F36" s="2" t="s">
        <v>96</v>
      </c>
      <c r="G36" s="3">
        <v>42198</v>
      </c>
      <c r="H36" s="3">
        <v>42260</v>
      </c>
      <c r="I36" s="3">
        <v>42202</v>
      </c>
      <c r="J36">
        <f t="shared" si="0"/>
        <v>-41</v>
      </c>
      <c r="K36" s="5">
        <f>VLOOKUP(D36:D116,[1]Foglio1!$K$1:$Q$101,7,FALSE)</f>
        <v>1375.5</v>
      </c>
      <c r="L36">
        <f t="shared" si="1"/>
        <v>-56395.5</v>
      </c>
    </row>
    <row r="37" spans="1:12" x14ac:dyDescent="0.2">
      <c r="A37" s="3">
        <v>42216</v>
      </c>
      <c r="B37" s="2" t="s">
        <v>97</v>
      </c>
      <c r="C37" s="2" t="s">
        <v>86</v>
      </c>
      <c r="D37" s="2" t="s">
        <v>98</v>
      </c>
      <c r="E37" s="1">
        <v>54085</v>
      </c>
      <c r="F37" s="2" t="s">
        <v>42</v>
      </c>
      <c r="G37" s="3">
        <v>42199</v>
      </c>
      <c r="H37" s="3">
        <v>42261</v>
      </c>
      <c r="I37" s="3">
        <v>42202</v>
      </c>
      <c r="J37">
        <f t="shared" si="0"/>
        <v>-42</v>
      </c>
      <c r="K37" s="5">
        <f>VLOOKUP(D37:D117,[1]Foglio1!$K$1:$Q$101,7,FALSE)</f>
        <v>1608.08</v>
      </c>
      <c r="L37">
        <f t="shared" si="1"/>
        <v>-67539.360000000001</v>
      </c>
    </row>
    <row r="38" spans="1:12" x14ac:dyDescent="0.2">
      <c r="A38" s="3">
        <v>42216</v>
      </c>
      <c r="B38" s="2" t="s">
        <v>99</v>
      </c>
      <c r="C38" s="2" t="s">
        <v>86</v>
      </c>
      <c r="D38" s="2" t="s">
        <v>100</v>
      </c>
      <c r="E38" s="1">
        <v>22546</v>
      </c>
      <c r="F38" s="2" t="s">
        <v>101</v>
      </c>
      <c r="G38" s="3">
        <v>42200</v>
      </c>
      <c r="H38" s="3">
        <v>42262</v>
      </c>
      <c r="I38" s="3">
        <v>42206</v>
      </c>
      <c r="J38">
        <f t="shared" si="0"/>
        <v>-41</v>
      </c>
      <c r="K38" s="5">
        <f>VLOOKUP(D38:D118,[1]Foglio1!$K$1:$Q$101,7,FALSE)</f>
        <v>4192.05</v>
      </c>
      <c r="L38">
        <f t="shared" si="1"/>
        <v>-171874.05000000002</v>
      </c>
    </row>
    <row r="39" spans="1:12" x14ac:dyDescent="0.2">
      <c r="A39" s="3">
        <v>42216</v>
      </c>
      <c r="B39" s="2" t="s">
        <v>102</v>
      </c>
      <c r="C39" s="2" t="s">
        <v>86</v>
      </c>
      <c r="D39" s="2" t="s">
        <v>103</v>
      </c>
      <c r="E39" s="1">
        <v>54565</v>
      </c>
      <c r="F39" s="2" t="s">
        <v>104</v>
      </c>
      <c r="G39" s="3">
        <v>42205</v>
      </c>
      <c r="H39" s="3">
        <v>42205</v>
      </c>
      <c r="I39" s="3">
        <v>42205</v>
      </c>
      <c r="J39">
        <f t="shared" si="0"/>
        <v>1</v>
      </c>
      <c r="K39" s="5">
        <f>VLOOKUP(D39:D119,[1]Foglio1!$K$1:$Q$101,7,FALSE)</f>
        <v>1432.91</v>
      </c>
      <c r="L39">
        <f t="shared" si="1"/>
        <v>1432.91</v>
      </c>
    </row>
    <row r="40" spans="1:12" x14ac:dyDescent="0.2">
      <c r="A40" s="3">
        <v>42216</v>
      </c>
      <c r="B40" s="2" t="s">
        <v>105</v>
      </c>
      <c r="C40" s="2" t="s">
        <v>86</v>
      </c>
      <c r="D40" s="2" t="s">
        <v>106</v>
      </c>
      <c r="E40" s="1">
        <v>1</v>
      </c>
      <c r="F40" s="2" t="s">
        <v>107</v>
      </c>
      <c r="G40" s="3">
        <v>42205</v>
      </c>
      <c r="H40" s="3">
        <v>42205</v>
      </c>
      <c r="I40" s="3">
        <v>42205</v>
      </c>
      <c r="J40">
        <f t="shared" si="0"/>
        <v>1</v>
      </c>
      <c r="K40" s="5">
        <f>VLOOKUP(D40:D120,[1]Foglio1!$K$1:$Q$101,7,FALSE)</f>
        <v>136.63999999999999</v>
      </c>
      <c r="L40">
        <f t="shared" si="1"/>
        <v>136.63999999999999</v>
      </c>
    </row>
    <row r="41" spans="1:12" x14ac:dyDescent="0.2">
      <c r="A41" s="3">
        <v>42216</v>
      </c>
      <c r="B41" s="2" t="s">
        <v>108</v>
      </c>
      <c r="C41" s="2" t="s">
        <v>86</v>
      </c>
      <c r="D41" s="2" t="s">
        <v>109</v>
      </c>
      <c r="E41" s="1">
        <v>465</v>
      </c>
      <c r="F41" s="2" t="s">
        <v>110</v>
      </c>
      <c r="G41" s="3">
        <v>42206</v>
      </c>
      <c r="H41" s="3">
        <v>42206</v>
      </c>
      <c r="I41" s="3">
        <v>42206</v>
      </c>
      <c r="J41">
        <f t="shared" si="0"/>
        <v>1</v>
      </c>
      <c r="K41" s="5">
        <f>VLOOKUP(D41:D121,[1]Foglio1!$K$1:$Q$101,7,FALSE)</f>
        <v>249.32</v>
      </c>
      <c r="L41">
        <f t="shared" si="1"/>
        <v>249.32</v>
      </c>
    </row>
    <row r="42" spans="1:12" x14ac:dyDescent="0.2">
      <c r="A42" s="3">
        <v>42216</v>
      </c>
      <c r="B42" s="2" t="s">
        <v>111</v>
      </c>
      <c r="C42" s="2" t="s">
        <v>86</v>
      </c>
      <c r="D42" s="2" t="s">
        <v>112</v>
      </c>
      <c r="E42" s="1">
        <v>1</v>
      </c>
      <c r="F42" s="2" t="s">
        <v>107</v>
      </c>
      <c r="G42" s="3">
        <v>42213</v>
      </c>
      <c r="H42" s="3">
        <v>42213</v>
      </c>
      <c r="I42" s="3">
        <v>42213</v>
      </c>
      <c r="J42">
        <f t="shared" si="0"/>
        <v>1</v>
      </c>
      <c r="K42" s="5">
        <f>VLOOKUP(D42:D122,[1]Foglio1!$K$1:$Q$101,7,FALSE)</f>
        <v>2928</v>
      </c>
      <c r="L42">
        <f t="shared" si="1"/>
        <v>2928</v>
      </c>
    </row>
    <row r="43" spans="1:12" x14ac:dyDescent="0.2">
      <c r="A43" s="3">
        <v>42216</v>
      </c>
      <c r="B43" s="2" t="s">
        <v>113</v>
      </c>
      <c r="C43" s="2" t="s">
        <v>86</v>
      </c>
      <c r="D43" s="2" t="s">
        <v>114</v>
      </c>
      <c r="E43" s="1">
        <v>9817</v>
      </c>
      <c r="F43" s="2" t="s">
        <v>10</v>
      </c>
      <c r="G43" s="3">
        <v>42214</v>
      </c>
      <c r="H43" s="3">
        <v>42245</v>
      </c>
      <c r="I43" s="3">
        <v>42245</v>
      </c>
      <c r="J43">
        <f t="shared" si="0"/>
        <v>0</v>
      </c>
      <c r="K43" s="5">
        <f>VLOOKUP(D43:D123,[1]Foglio1!$K$1:$Q$101,7,FALSE)</f>
        <v>265.77999999999997</v>
      </c>
      <c r="L43">
        <f t="shared" si="1"/>
        <v>0</v>
      </c>
    </row>
    <row r="44" spans="1:12" x14ac:dyDescent="0.2">
      <c r="A44" s="3">
        <v>42247</v>
      </c>
      <c r="B44" s="2" t="s">
        <v>115</v>
      </c>
      <c r="C44" s="2" t="s">
        <v>86</v>
      </c>
      <c r="D44" s="2" t="s">
        <v>116</v>
      </c>
      <c r="E44" s="1">
        <v>9817</v>
      </c>
      <c r="F44" s="2" t="s">
        <v>10</v>
      </c>
      <c r="G44" s="3">
        <v>42222</v>
      </c>
      <c r="H44" s="3">
        <v>42253</v>
      </c>
      <c r="I44" s="3">
        <v>42253</v>
      </c>
      <c r="J44">
        <f t="shared" si="0"/>
        <v>0</v>
      </c>
      <c r="K44" s="5">
        <f>VLOOKUP(D44:D124,[1]Foglio1!$K$1:$Q$101,7,FALSE)</f>
        <v>610</v>
      </c>
      <c r="L44">
        <f t="shared" si="1"/>
        <v>0</v>
      </c>
    </row>
    <row r="45" spans="1:12" x14ac:dyDescent="0.2">
      <c r="A45" s="3">
        <v>42247</v>
      </c>
      <c r="B45" s="2" t="s">
        <v>117</v>
      </c>
      <c r="C45" s="2" t="s">
        <v>86</v>
      </c>
      <c r="D45" s="2" t="s">
        <v>118</v>
      </c>
      <c r="E45" s="1">
        <v>54085</v>
      </c>
      <c r="F45" s="2" t="s">
        <v>42</v>
      </c>
      <c r="G45" s="3">
        <v>42244</v>
      </c>
      <c r="H45" s="3">
        <v>42305</v>
      </c>
      <c r="I45" s="3">
        <v>42313</v>
      </c>
      <c r="J45">
        <f t="shared" si="0"/>
        <v>7</v>
      </c>
      <c r="K45" s="5">
        <f>VLOOKUP(D45:D125,[1]Foglio1!$K$1:$Q$101,7,FALSE)</f>
        <v>418.56</v>
      </c>
      <c r="L45">
        <f t="shared" si="1"/>
        <v>2929.92</v>
      </c>
    </row>
    <row r="46" spans="1:12" x14ac:dyDescent="0.2">
      <c r="A46" s="3">
        <v>42247</v>
      </c>
      <c r="B46" s="2" t="s">
        <v>119</v>
      </c>
      <c r="C46" s="2" t="s">
        <v>86</v>
      </c>
      <c r="D46" s="2" t="s">
        <v>120</v>
      </c>
      <c r="E46" s="1">
        <v>9817</v>
      </c>
      <c r="F46" s="2" t="s">
        <v>10</v>
      </c>
      <c r="G46" s="3">
        <v>42247</v>
      </c>
      <c r="H46" s="3">
        <v>42277</v>
      </c>
      <c r="I46" s="3">
        <v>42277</v>
      </c>
      <c r="J46">
        <f t="shared" si="0"/>
        <v>1</v>
      </c>
      <c r="K46" s="5">
        <f>VLOOKUP(D46:D126,[1]Foglio1!$K$1:$Q$101,7,FALSE)</f>
        <v>162.16999999999999</v>
      </c>
      <c r="L46">
        <f t="shared" si="1"/>
        <v>162.16999999999999</v>
      </c>
    </row>
    <row r="47" spans="1:12" x14ac:dyDescent="0.2">
      <c r="A47" s="3">
        <v>42247</v>
      </c>
      <c r="B47" s="2" t="s">
        <v>121</v>
      </c>
      <c r="C47" s="2" t="s">
        <v>86</v>
      </c>
      <c r="D47" s="2" t="s">
        <v>122</v>
      </c>
      <c r="E47" s="1">
        <v>3751</v>
      </c>
      <c r="F47" s="2" t="s">
        <v>88</v>
      </c>
      <c r="G47" s="3">
        <v>42243</v>
      </c>
      <c r="J47">
        <f t="shared" si="0"/>
        <v>0</v>
      </c>
      <c r="K47" s="5">
        <v>0</v>
      </c>
      <c r="L47">
        <f t="shared" si="1"/>
        <v>0</v>
      </c>
    </row>
    <row r="48" spans="1:12" x14ac:dyDescent="0.2">
      <c r="A48" s="3">
        <v>42277</v>
      </c>
      <c r="B48" s="2" t="s">
        <v>123</v>
      </c>
      <c r="C48" s="2" t="s">
        <v>86</v>
      </c>
      <c r="D48" s="2" t="s">
        <v>124</v>
      </c>
      <c r="E48" s="1">
        <v>10384</v>
      </c>
      <c r="F48" s="2" t="s">
        <v>3</v>
      </c>
      <c r="G48" s="3">
        <v>42255</v>
      </c>
      <c r="H48" s="3">
        <v>42290</v>
      </c>
      <c r="I48" s="3">
        <v>42290</v>
      </c>
      <c r="J48">
        <f t="shared" si="0"/>
        <v>1</v>
      </c>
      <c r="K48" s="5">
        <f>VLOOKUP(D48:D128,[1]Foglio1!$K$1:$Q$101,7,FALSE)</f>
        <v>99.16</v>
      </c>
      <c r="L48">
        <f t="shared" si="1"/>
        <v>99.16</v>
      </c>
    </row>
    <row r="49" spans="1:12" x14ac:dyDescent="0.2">
      <c r="A49" s="3">
        <v>42277</v>
      </c>
      <c r="B49" s="2" t="s">
        <v>125</v>
      </c>
      <c r="C49" s="2" t="s">
        <v>86</v>
      </c>
      <c r="D49" s="2" t="s">
        <v>126</v>
      </c>
      <c r="E49" s="1">
        <v>26629</v>
      </c>
      <c r="F49" s="2" t="s">
        <v>127</v>
      </c>
      <c r="G49" s="3">
        <v>42270</v>
      </c>
      <c r="H49" s="3">
        <v>42300</v>
      </c>
      <c r="I49" s="3">
        <v>42271</v>
      </c>
      <c r="J49">
        <f t="shared" si="0"/>
        <v>-22</v>
      </c>
      <c r="K49" s="5">
        <f>VLOOKUP(D49:D129,[1]Foglio1!$K$1:$Q$101,7,FALSE)</f>
        <v>945.5</v>
      </c>
      <c r="L49">
        <f t="shared" si="1"/>
        <v>-20801</v>
      </c>
    </row>
    <row r="50" spans="1:12" x14ac:dyDescent="0.2">
      <c r="A50" s="3">
        <v>42277</v>
      </c>
      <c r="B50" s="2" t="s">
        <v>128</v>
      </c>
      <c r="C50" s="2" t="s">
        <v>86</v>
      </c>
      <c r="D50" s="2" t="s">
        <v>129</v>
      </c>
      <c r="E50" s="1">
        <v>9817</v>
      </c>
      <c r="F50" s="2" t="s">
        <v>10</v>
      </c>
      <c r="G50" s="3">
        <v>42261</v>
      </c>
      <c r="H50" s="4" t="s">
        <v>213</v>
      </c>
      <c r="I50" s="3">
        <v>42291</v>
      </c>
      <c r="J50">
        <f t="shared" si="0"/>
        <v>1</v>
      </c>
      <c r="K50" s="5">
        <f>VLOOKUP(D50:D130,[1]Foglio1!$K$1:$Q$101,7,FALSE)</f>
        <v>1721.84</v>
      </c>
      <c r="L50">
        <f t="shared" si="1"/>
        <v>1721.84</v>
      </c>
    </row>
    <row r="51" spans="1:12" x14ac:dyDescent="0.2">
      <c r="A51" s="3">
        <v>42277</v>
      </c>
      <c r="B51" s="2" t="s">
        <v>130</v>
      </c>
      <c r="C51" s="2" t="s">
        <v>86</v>
      </c>
      <c r="D51" s="2" t="s">
        <v>131</v>
      </c>
      <c r="E51" s="1">
        <v>4828</v>
      </c>
      <c r="F51" s="2" t="s">
        <v>132</v>
      </c>
      <c r="G51" s="3">
        <v>42265</v>
      </c>
      <c r="H51" s="3">
        <v>42326</v>
      </c>
      <c r="I51" s="3">
        <v>42272</v>
      </c>
      <c r="J51">
        <f t="shared" si="0"/>
        <v>-39</v>
      </c>
      <c r="K51" s="5">
        <f>VLOOKUP(D51:D131,[1]Foglio1!$K$1:$Q$101,7,FALSE)</f>
        <v>1317</v>
      </c>
      <c r="L51">
        <f t="shared" si="1"/>
        <v>-51363</v>
      </c>
    </row>
    <row r="52" spans="1:12" x14ac:dyDescent="0.2">
      <c r="A52" s="3">
        <v>42277</v>
      </c>
      <c r="B52" s="2" t="s">
        <v>133</v>
      </c>
      <c r="C52" s="2" t="s">
        <v>86</v>
      </c>
      <c r="D52" s="2" t="s">
        <v>134</v>
      </c>
      <c r="E52" s="1">
        <v>39931</v>
      </c>
      <c r="F52" s="2" t="s">
        <v>135</v>
      </c>
      <c r="G52" s="3">
        <v>42269</v>
      </c>
      <c r="H52" s="3">
        <v>42269</v>
      </c>
      <c r="I52" s="3">
        <v>42269</v>
      </c>
      <c r="J52">
        <f t="shared" si="0"/>
        <v>1</v>
      </c>
      <c r="K52" s="5">
        <f>VLOOKUP(D52:D132,[1]Foglio1!$K$1:$Q$101,7,FALSE)</f>
        <v>45</v>
      </c>
      <c r="L52">
        <f t="shared" si="1"/>
        <v>45</v>
      </c>
    </row>
    <row r="53" spans="1:12" x14ac:dyDescent="0.2">
      <c r="A53" s="3">
        <v>42277</v>
      </c>
      <c r="B53" s="2" t="s">
        <v>136</v>
      </c>
      <c r="C53" s="2" t="s">
        <v>86</v>
      </c>
      <c r="D53" s="2" t="s">
        <v>137</v>
      </c>
      <c r="E53" s="1">
        <v>29545</v>
      </c>
      <c r="F53" s="2" t="s">
        <v>138</v>
      </c>
      <c r="G53" s="3">
        <v>42271</v>
      </c>
      <c r="H53" s="3">
        <v>42271</v>
      </c>
      <c r="I53" s="3">
        <v>42268</v>
      </c>
      <c r="J53">
        <f t="shared" si="0"/>
        <v>-4</v>
      </c>
      <c r="K53" s="5">
        <f>VLOOKUP(D53:D133,[1]Foglio1!$K$1:$Q$101,7,FALSE)</f>
        <v>30.5</v>
      </c>
      <c r="L53">
        <f t="shared" si="1"/>
        <v>-122</v>
      </c>
    </row>
    <row r="54" spans="1:12" x14ac:dyDescent="0.2">
      <c r="A54" s="3">
        <v>42277</v>
      </c>
      <c r="B54" s="2" t="s">
        <v>139</v>
      </c>
      <c r="C54" s="2" t="s">
        <v>86</v>
      </c>
      <c r="D54" s="2" t="s">
        <v>140</v>
      </c>
      <c r="E54" s="1">
        <v>6194</v>
      </c>
      <c r="F54" s="2" t="s">
        <v>141</v>
      </c>
      <c r="G54" s="3">
        <v>42272</v>
      </c>
      <c r="H54" s="3">
        <v>42333</v>
      </c>
      <c r="I54" s="3">
        <v>42276</v>
      </c>
      <c r="J54">
        <f t="shared" ref="J54:J82" si="2">NETWORKDAYS.INTL(H54,I54)</f>
        <v>-42</v>
      </c>
      <c r="K54" s="5">
        <f>VLOOKUP(D54:D134,[1]Foglio1!$K$1:$Q$101,7,FALSE)</f>
        <v>1580.56</v>
      </c>
      <c r="L54">
        <f t="shared" si="1"/>
        <v>-66383.520000000004</v>
      </c>
    </row>
    <row r="55" spans="1:12" x14ac:dyDescent="0.2">
      <c r="A55" s="3">
        <v>42277</v>
      </c>
      <c r="B55" s="2" t="s">
        <v>142</v>
      </c>
      <c r="C55" s="2" t="s">
        <v>86</v>
      </c>
      <c r="D55" s="2" t="s">
        <v>143</v>
      </c>
      <c r="E55" s="1">
        <v>13835</v>
      </c>
      <c r="F55" s="2" t="s">
        <v>144</v>
      </c>
      <c r="G55" s="3">
        <v>42272</v>
      </c>
      <c r="H55" s="3">
        <v>42302</v>
      </c>
      <c r="I55" s="3">
        <v>42318</v>
      </c>
      <c r="J55">
        <f t="shared" si="2"/>
        <v>12</v>
      </c>
      <c r="K55" s="5">
        <f>VLOOKUP(D55:D135,[1]Foglio1!$K$1:$Q$101,7,FALSE)</f>
        <v>27.45</v>
      </c>
      <c r="L55">
        <f t="shared" si="1"/>
        <v>329.4</v>
      </c>
    </row>
    <row r="56" spans="1:12" x14ac:dyDescent="0.2">
      <c r="A56" s="3">
        <v>42277</v>
      </c>
      <c r="B56" s="2" t="s">
        <v>145</v>
      </c>
      <c r="C56" s="2" t="s">
        <v>86</v>
      </c>
      <c r="D56" s="2" t="s">
        <v>146</v>
      </c>
      <c r="E56" s="1">
        <v>55222</v>
      </c>
      <c r="F56" s="2" t="s">
        <v>147</v>
      </c>
      <c r="G56" s="3">
        <v>42272</v>
      </c>
      <c r="H56" s="3">
        <v>42272</v>
      </c>
      <c r="I56" s="3">
        <v>42276</v>
      </c>
      <c r="J56">
        <f t="shared" si="2"/>
        <v>3</v>
      </c>
      <c r="K56" s="5">
        <f>VLOOKUP(D56:D136,[1]Foglio1!$K$1:$Q$101,7,FALSE)</f>
        <v>14640</v>
      </c>
      <c r="L56">
        <f t="shared" si="1"/>
        <v>43920</v>
      </c>
    </row>
    <row r="57" spans="1:12" x14ac:dyDescent="0.2">
      <c r="A57" s="3">
        <v>42277</v>
      </c>
      <c r="B57" s="2" t="s">
        <v>148</v>
      </c>
      <c r="C57" s="2" t="s">
        <v>86</v>
      </c>
      <c r="D57" s="2" t="s">
        <v>149</v>
      </c>
      <c r="E57" s="1">
        <v>1204</v>
      </c>
      <c r="F57" s="2" t="s">
        <v>50</v>
      </c>
      <c r="G57" s="3">
        <v>42276</v>
      </c>
      <c r="H57" s="3">
        <v>42276</v>
      </c>
      <c r="I57" s="3">
        <v>42276</v>
      </c>
      <c r="J57">
        <f t="shared" si="2"/>
        <v>1</v>
      </c>
      <c r="K57" s="5">
        <f>VLOOKUP(D57:D137,[1]Foglio1!$K$1:$Q$101,7,FALSE)</f>
        <v>1073.5999999999999</v>
      </c>
      <c r="L57">
        <f t="shared" si="1"/>
        <v>1073.5999999999999</v>
      </c>
    </row>
    <row r="58" spans="1:12" x14ac:dyDescent="0.2">
      <c r="A58" s="3">
        <v>42277</v>
      </c>
      <c r="B58" s="2" t="s">
        <v>150</v>
      </c>
      <c r="C58" s="2" t="s">
        <v>86</v>
      </c>
      <c r="D58" s="2" t="s">
        <v>151</v>
      </c>
      <c r="E58" s="1">
        <v>9914</v>
      </c>
      <c r="F58" s="2" t="s">
        <v>152</v>
      </c>
      <c r="G58" s="3">
        <v>42276</v>
      </c>
      <c r="H58" s="3">
        <v>42306</v>
      </c>
      <c r="I58" s="3">
        <v>42298</v>
      </c>
      <c r="J58">
        <f t="shared" si="2"/>
        <v>-7</v>
      </c>
      <c r="K58" s="5">
        <f>VLOOKUP(D58:D138,[1]Foglio1!$K$1:$Q$101,7,FALSE)</f>
        <v>3274.48</v>
      </c>
      <c r="L58">
        <f t="shared" si="1"/>
        <v>-22921.360000000001</v>
      </c>
    </row>
    <row r="59" spans="1:12" x14ac:dyDescent="0.2">
      <c r="A59" s="3">
        <v>42277</v>
      </c>
      <c r="B59" s="2" t="s">
        <v>153</v>
      </c>
      <c r="C59" s="2" t="s">
        <v>86</v>
      </c>
      <c r="D59" s="2" t="s">
        <v>154</v>
      </c>
      <c r="E59" s="1">
        <v>23279</v>
      </c>
      <c r="F59" s="2" t="s">
        <v>155</v>
      </c>
      <c r="G59" s="3">
        <v>42276</v>
      </c>
      <c r="H59" s="3">
        <v>42276</v>
      </c>
      <c r="I59" s="3">
        <v>42276</v>
      </c>
      <c r="J59">
        <f t="shared" si="2"/>
        <v>1</v>
      </c>
      <c r="K59" s="5">
        <f>VLOOKUP(D59:D139,[1]Foglio1!$K$1:$Q$101,7,FALSE)</f>
        <v>26.99</v>
      </c>
      <c r="L59">
        <f t="shared" si="1"/>
        <v>26.99</v>
      </c>
    </row>
    <row r="60" spans="1:12" x14ac:dyDescent="0.2">
      <c r="A60" s="3">
        <v>42277</v>
      </c>
      <c r="B60" s="2" t="s">
        <v>156</v>
      </c>
      <c r="C60" s="2" t="s">
        <v>86</v>
      </c>
      <c r="D60" s="2" t="s">
        <v>157</v>
      </c>
      <c r="E60" s="1">
        <v>13835</v>
      </c>
      <c r="F60" s="2" t="s">
        <v>144</v>
      </c>
      <c r="G60" s="3">
        <v>42277</v>
      </c>
      <c r="H60" s="3">
        <v>42307</v>
      </c>
      <c r="I60" s="3">
        <v>42298</v>
      </c>
      <c r="J60">
        <f t="shared" si="2"/>
        <v>-8</v>
      </c>
      <c r="K60" s="5">
        <f>VLOOKUP(D60:D140,[1]Foglio1!$K$1:$Q$101,7,FALSE)</f>
        <v>3070.01</v>
      </c>
      <c r="L60">
        <f t="shared" si="1"/>
        <v>-24560.080000000002</v>
      </c>
    </row>
    <row r="61" spans="1:12" x14ac:dyDescent="0.2">
      <c r="A61" s="3">
        <v>42277</v>
      </c>
      <c r="B61" s="2" t="s">
        <v>158</v>
      </c>
      <c r="C61" s="2" t="s">
        <v>86</v>
      </c>
      <c r="D61" s="2" t="s">
        <v>159</v>
      </c>
      <c r="E61" s="1">
        <v>10077</v>
      </c>
      <c r="F61" s="2" t="s">
        <v>60</v>
      </c>
      <c r="G61" s="3">
        <v>42277</v>
      </c>
      <c r="H61" s="3">
        <v>42277</v>
      </c>
      <c r="I61" s="3">
        <v>42298</v>
      </c>
      <c r="J61">
        <f t="shared" si="2"/>
        <v>16</v>
      </c>
      <c r="K61" s="5">
        <f>VLOOKUP(D61:D141,[1]Foglio1!$K$1:$Q$101,7,FALSE)</f>
        <v>1066.28</v>
      </c>
      <c r="L61">
        <f t="shared" si="1"/>
        <v>17060.48</v>
      </c>
    </row>
    <row r="62" spans="1:12" x14ac:dyDescent="0.2">
      <c r="A62" s="3">
        <v>42277</v>
      </c>
      <c r="B62" s="2" t="s">
        <v>160</v>
      </c>
      <c r="C62" s="2" t="s">
        <v>86</v>
      </c>
      <c r="D62" s="2" t="s">
        <v>161</v>
      </c>
      <c r="E62" s="1">
        <v>392</v>
      </c>
      <c r="F62" s="2" t="s">
        <v>63</v>
      </c>
      <c r="G62" s="3">
        <v>42277</v>
      </c>
      <c r="H62" s="3">
        <v>42277</v>
      </c>
      <c r="I62" s="3">
        <v>42276</v>
      </c>
      <c r="J62">
        <f t="shared" si="2"/>
        <v>-2</v>
      </c>
      <c r="K62" s="5">
        <f>VLOOKUP(D62:D142,[1]Foglio1!$K$1:$Q$101,7,FALSE)</f>
        <v>4631.12</v>
      </c>
      <c r="L62">
        <f t="shared" si="1"/>
        <v>-9262.24</v>
      </c>
    </row>
    <row r="63" spans="1:12" x14ac:dyDescent="0.2">
      <c r="A63" s="3">
        <v>42277</v>
      </c>
      <c r="B63" s="2" t="s">
        <v>162</v>
      </c>
      <c r="C63" s="2" t="s">
        <v>86</v>
      </c>
      <c r="D63" s="2" t="s">
        <v>163</v>
      </c>
      <c r="E63" s="1">
        <v>10179</v>
      </c>
      <c r="F63" s="2" t="s">
        <v>164</v>
      </c>
      <c r="G63" s="3">
        <v>42277</v>
      </c>
      <c r="H63" s="3">
        <v>42338</v>
      </c>
      <c r="I63" s="3">
        <v>42403</v>
      </c>
      <c r="J63">
        <f t="shared" si="2"/>
        <v>48</v>
      </c>
      <c r="K63" s="5">
        <f>VLOOKUP(D63:D143,[1]Foglio1!$K$1:$Q$101,7,FALSE)</f>
        <v>60</v>
      </c>
      <c r="L63">
        <f t="shared" si="1"/>
        <v>2880</v>
      </c>
    </row>
    <row r="64" spans="1:12" x14ac:dyDescent="0.2">
      <c r="A64" s="3">
        <v>42308</v>
      </c>
      <c r="B64" s="2" t="s">
        <v>165</v>
      </c>
      <c r="C64" s="2" t="s">
        <v>166</v>
      </c>
      <c r="D64" s="2" t="s">
        <v>167</v>
      </c>
      <c r="E64" s="1">
        <v>52274</v>
      </c>
      <c r="F64" s="2" t="s">
        <v>19</v>
      </c>
      <c r="G64" s="3">
        <v>42278</v>
      </c>
      <c r="H64" s="3">
        <v>42339</v>
      </c>
      <c r="I64" s="3">
        <v>42319</v>
      </c>
      <c r="J64">
        <f t="shared" si="2"/>
        <v>-15</v>
      </c>
      <c r="K64" s="5">
        <f>VLOOKUP(D64:D144,[1]Foglio1!$K$1:$Q$101,7,FALSE)</f>
        <v>2135</v>
      </c>
      <c r="L64">
        <f t="shared" si="1"/>
        <v>-32025</v>
      </c>
    </row>
    <row r="65" spans="1:12" x14ac:dyDescent="0.2">
      <c r="A65" s="3">
        <v>42308</v>
      </c>
      <c r="B65" s="2" t="s">
        <v>168</v>
      </c>
      <c r="C65" s="2" t="s">
        <v>166</v>
      </c>
      <c r="D65" s="2" t="s">
        <v>169</v>
      </c>
      <c r="E65" s="1">
        <v>15681</v>
      </c>
      <c r="F65" s="2" t="s">
        <v>170</v>
      </c>
      <c r="G65" s="3">
        <v>42279</v>
      </c>
      <c r="H65" s="3">
        <v>42279</v>
      </c>
      <c r="I65" s="3">
        <v>42279</v>
      </c>
      <c r="J65">
        <f t="shared" si="2"/>
        <v>1</v>
      </c>
      <c r="K65" s="5">
        <f>VLOOKUP(D65:D145,[1]Foglio1!$K$1:$Q$101,7,FALSE)</f>
        <v>34.99</v>
      </c>
      <c r="L65">
        <f t="shared" si="1"/>
        <v>34.99</v>
      </c>
    </row>
    <row r="66" spans="1:12" x14ac:dyDescent="0.2">
      <c r="A66" s="3">
        <v>42308</v>
      </c>
      <c r="B66" s="2" t="s">
        <v>171</v>
      </c>
      <c r="C66" s="2" t="s">
        <v>166</v>
      </c>
      <c r="D66" s="2" t="s">
        <v>172</v>
      </c>
      <c r="E66" s="1">
        <v>55887</v>
      </c>
      <c r="F66" s="2" t="s">
        <v>173</v>
      </c>
      <c r="G66" s="3">
        <v>42297</v>
      </c>
      <c r="J66">
        <f t="shared" si="2"/>
        <v>0</v>
      </c>
      <c r="K66" s="5">
        <v>0</v>
      </c>
      <c r="L66">
        <f t="shared" si="1"/>
        <v>0</v>
      </c>
    </row>
    <row r="67" spans="1:12" x14ac:dyDescent="0.2">
      <c r="A67" s="3">
        <v>42308</v>
      </c>
      <c r="B67" s="2" t="s">
        <v>174</v>
      </c>
      <c r="C67" s="2" t="s">
        <v>166</v>
      </c>
      <c r="D67" s="2" t="s">
        <v>175</v>
      </c>
      <c r="E67" s="1">
        <v>9325</v>
      </c>
      <c r="F67" s="2" t="s">
        <v>91</v>
      </c>
      <c r="G67" s="3">
        <v>42303</v>
      </c>
      <c r="H67" s="3">
        <v>42364</v>
      </c>
      <c r="I67" s="3">
        <v>42313</v>
      </c>
      <c r="J67">
        <f t="shared" si="2"/>
        <v>-37</v>
      </c>
      <c r="K67" s="5">
        <f>VLOOKUP(D67:D147,[1]Foglio1!$K$1:$Q$101,7,FALSE)</f>
        <v>4440.8</v>
      </c>
      <c r="L67">
        <f t="shared" ref="L67:L82" si="3">(K67*J67)</f>
        <v>-164309.6</v>
      </c>
    </row>
    <row r="68" spans="1:12" x14ac:dyDescent="0.2">
      <c r="A68" s="3">
        <v>42308</v>
      </c>
      <c r="B68" s="2" t="s">
        <v>176</v>
      </c>
      <c r="C68" s="2" t="s">
        <v>166</v>
      </c>
      <c r="D68" s="2" t="s">
        <v>177</v>
      </c>
      <c r="E68" s="1">
        <v>13835</v>
      </c>
      <c r="F68" s="2" t="s">
        <v>144</v>
      </c>
      <c r="G68" s="3">
        <v>42303</v>
      </c>
      <c r="H68" s="3">
        <v>42334</v>
      </c>
      <c r="I68" s="3">
        <v>42318</v>
      </c>
      <c r="J68">
        <f t="shared" si="2"/>
        <v>-13</v>
      </c>
      <c r="K68" s="5">
        <f>VLOOKUP(D68:D148,[1]Foglio1!$K$1:$Q$101,7,FALSE)</f>
        <v>559.98</v>
      </c>
      <c r="L68">
        <f t="shared" si="3"/>
        <v>-7279.74</v>
      </c>
    </row>
    <row r="69" spans="1:12" x14ac:dyDescent="0.2">
      <c r="A69" s="3">
        <v>42308</v>
      </c>
      <c r="B69" s="2" t="s">
        <v>178</v>
      </c>
      <c r="C69" s="2" t="s">
        <v>166</v>
      </c>
      <c r="D69" s="2" t="s">
        <v>179</v>
      </c>
      <c r="E69" s="1">
        <v>15681</v>
      </c>
      <c r="F69" s="2" t="s">
        <v>170</v>
      </c>
      <c r="G69" s="3">
        <v>42308</v>
      </c>
      <c r="H69" s="3">
        <v>42308</v>
      </c>
      <c r="I69" s="3">
        <v>42308</v>
      </c>
      <c r="J69">
        <f t="shared" si="2"/>
        <v>0</v>
      </c>
      <c r="K69" s="5">
        <f>VLOOKUP(D69:D149,[1]Foglio1!$K$1:$Q$101,7,FALSE)</f>
        <v>52.99</v>
      </c>
      <c r="L69">
        <f t="shared" si="3"/>
        <v>0</v>
      </c>
    </row>
    <row r="70" spans="1:12" x14ac:dyDescent="0.2">
      <c r="A70" s="3">
        <v>42308</v>
      </c>
      <c r="B70" s="2" t="s">
        <v>180</v>
      </c>
      <c r="C70" s="2" t="s">
        <v>166</v>
      </c>
      <c r="D70" s="2" t="s">
        <v>181</v>
      </c>
      <c r="E70" s="1">
        <v>15681</v>
      </c>
      <c r="F70" s="2" t="s">
        <v>170</v>
      </c>
      <c r="G70" s="3">
        <v>42308</v>
      </c>
      <c r="H70" s="3">
        <v>42308</v>
      </c>
      <c r="I70" s="3">
        <v>42308</v>
      </c>
      <c r="J70">
        <f t="shared" si="2"/>
        <v>0</v>
      </c>
      <c r="K70" s="5">
        <f>VLOOKUP(D70:D150,[1]Foglio1!$K$1:$Q$101,7,FALSE)</f>
        <v>43.95</v>
      </c>
      <c r="L70">
        <f t="shared" si="3"/>
        <v>0</v>
      </c>
    </row>
    <row r="71" spans="1:12" x14ac:dyDescent="0.2">
      <c r="A71" s="3">
        <v>42308</v>
      </c>
      <c r="B71" s="2" t="s">
        <v>182</v>
      </c>
      <c r="C71" s="2" t="s">
        <v>166</v>
      </c>
      <c r="D71" s="2" t="s">
        <v>183</v>
      </c>
      <c r="E71" s="1">
        <v>13835</v>
      </c>
      <c r="F71" s="2" t="s">
        <v>144</v>
      </c>
      <c r="G71" s="3">
        <v>42308</v>
      </c>
      <c r="H71" s="3">
        <v>42338</v>
      </c>
      <c r="I71" s="3">
        <v>42318</v>
      </c>
      <c r="J71">
        <f t="shared" si="2"/>
        <v>-15</v>
      </c>
      <c r="K71" s="5">
        <f>VLOOKUP(D71:D151,[1]Foglio1!$K$1:$Q$101,7,FALSE)</f>
        <v>170.8</v>
      </c>
      <c r="L71">
        <f t="shared" si="3"/>
        <v>-2562</v>
      </c>
    </row>
    <row r="72" spans="1:12" x14ac:dyDescent="0.2">
      <c r="A72" s="3">
        <v>42308</v>
      </c>
      <c r="B72" s="2" t="s">
        <v>184</v>
      </c>
      <c r="C72" s="2" t="s">
        <v>166</v>
      </c>
      <c r="D72" s="2" t="s">
        <v>185</v>
      </c>
      <c r="E72" s="1">
        <v>11828</v>
      </c>
      <c r="F72" s="2" t="s">
        <v>186</v>
      </c>
      <c r="G72" s="3">
        <v>42308</v>
      </c>
      <c r="H72" s="3">
        <v>42369</v>
      </c>
      <c r="I72" s="3">
        <v>42319</v>
      </c>
      <c r="J72">
        <f t="shared" si="2"/>
        <v>-37</v>
      </c>
      <c r="K72" s="5">
        <f>VLOOKUP(D72:D152,[1]Foglio1!$K$1:$Q$101,7,FALSE)</f>
        <v>2623.24</v>
      </c>
      <c r="L72">
        <f t="shared" si="3"/>
        <v>-97059.87999999999</v>
      </c>
    </row>
    <row r="73" spans="1:12" x14ac:dyDescent="0.2">
      <c r="A73" s="3">
        <v>42338</v>
      </c>
      <c r="B73" s="2" t="s">
        <v>187</v>
      </c>
      <c r="C73" s="2" t="s">
        <v>166</v>
      </c>
      <c r="D73" s="2" t="s">
        <v>188</v>
      </c>
      <c r="E73" s="1">
        <v>38149</v>
      </c>
      <c r="F73" s="2" t="s">
        <v>189</v>
      </c>
      <c r="G73" s="3">
        <v>42310</v>
      </c>
      <c r="H73" s="3">
        <v>42310</v>
      </c>
      <c r="I73" s="3">
        <v>42319</v>
      </c>
      <c r="J73">
        <f t="shared" si="2"/>
        <v>8</v>
      </c>
      <c r="K73" s="5">
        <f>VLOOKUP(D73:D153,[1]Foglio1!$K$1:$Q$101,7,FALSE)</f>
        <v>1220</v>
      </c>
      <c r="L73">
        <f t="shared" si="3"/>
        <v>9760</v>
      </c>
    </row>
    <row r="74" spans="1:12" x14ac:dyDescent="0.2">
      <c r="A74" s="3">
        <v>42338</v>
      </c>
      <c r="B74" s="2" t="s">
        <v>190</v>
      </c>
      <c r="C74" s="2" t="s">
        <v>166</v>
      </c>
      <c r="D74" s="2" t="s">
        <v>191</v>
      </c>
      <c r="E74" s="1">
        <v>465</v>
      </c>
      <c r="F74" s="2" t="s">
        <v>110</v>
      </c>
      <c r="G74" s="3">
        <v>42310</v>
      </c>
      <c r="H74" s="3">
        <v>42310</v>
      </c>
      <c r="I74" s="3">
        <v>42310</v>
      </c>
      <c r="J74">
        <f t="shared" si="2"/>
        <v>1</v>
      </c>
      <c r="K74" s="5">
        <f>VLOOKUP(D74:D154,[1]Foglio1!$K$1:$Q$101,7,FALSE)</f>
        <v>655.97</v>
      </c>
      <c r="L74">
        <f t="shared" si="3"/>
        <v>655.97</v>
      </c>
    </row>
    <row r="75" spans="1:12" x14ac:dyDescent="0.2">
      <c r="A75" s="3">
        <v>42338</v>
      </c>
      <c r="B75" s="2" t="s">
        <v>192</v>
      </c>
      <c r="C75" s="2" t="s">
        <v>166</v>
      </c>
      <c r="D75" s="2" t="s">
        <v>193</v>
      </c>
      <c r="E75" s="1">
        <v>11018</v>
      </c>
      <c r="F75" s="2" t="s">
        <v>194</v>
      </c>
      <c r="G75" s="3">
        <v>42317</v>
      </c>
      <c r="H75" s="3">
        <v>42317</v>
      </c>
      <c r="I75" s="3">
        <v>42318</v>
      </c>
      <c r="J75">
        <f t="shared" si="2"/>
        <v>2</v>
      </c>
      <c r="K75" s="5">
        <f>VLOOKUP(D75:D155,[1]Foglio1!$K$1:$Q$101,7,FALSE)</f>
        <v>450</v>
      </c>
      <c r="L75">
        <f t="shared" si="3"/>
        <v>900</v>
      </c>
    </row>
    <row r="76" spans="1:12" x14ac:dyDescent="0.2">
      <c r="A76" s="3">
        <v>42338</v>
      </c>
      <c r="B76" s="2" t="s">
        <v>195</v>
      </c>
      <c r="C76" s="2" t="s">
        <v>166</v>
      </c>
      <c r="D76" s="2" t="s">
        <v>196</v>
      </c>
      <c r="E76" s="1">
        <v>10384</v>
      </c>
      <c r="F76" s="2" t="s">
        <v>3</v>
      </c>
      <c r="G76" s="3">
        <v>42317</v>
      </c>
      <c r="H76" s="3">
        <v>42352</v>
      </c>
      <c r="I76" s="3">
        <v>42352</v>
      </c>
      <c r="J76">
        <f t="shared" si="2"/>
        <v>1</v>
      </c>
      <c r="K76" s="5">
        <f>VLOOKUP(D76:D156,[1]Foglio1!$K$1:$Q$101,7,FALSE)</f>
        <v>99</v>
      </c>
      <c r="L76">
        <f t="shared" si="3"/>
        <v>99</v>
      </c>
    </row>
    <row r="77" spans="1:12" x14ac:dyDescent="0.2">
      <c r="A77" s="3">
        <v>42338</v>
      </c>
      <c r="B77" s="2" t="s">
        <v>197</v>
      </c>
      <c r="C77" s="2" t="s">
        <v>166</v>
      </c>
      <c r="D77" s="2" t="s">
        <v>198</v>
      </c>
      <c r="E77" s="1">
        <v>4828</v>
      </c>
      <c r="F77" s="2" t="s">
        <v>132</v>
      </c>
      <c r="G77" s="3">
        <v>42317</v>
      </c>
      <c r="H77" s="3">
        <v>42378</v>
      </c>
      <c r="I77" s="3">
        <v>42320</v>
      </c>
      <c r="J77">
        <f t="shared" si="2"/>
        <v>-42</v>
      </c>
      <c r="K77" s="5">
        <f>VLOOKUP(D77:D157,[1]Foglio1!$K$1:$Q$101,7,FALSE)</f>
        <v>115.5</v>
      </c>
      <c r="L77">
        <f t="shared" si="3"/>
        <v>-4851</v>
      </c>
    </row>
    <row r="78" spans="1:12" x14ac:dyDescent="0.2">
      <c r="A78" s="3">
        <v>42338</v>
      </c>
      <c r="B78" s="2" t="s">
        <v>199</v>
      </c>
      <c r="C78" s="2" t="s">
        <v>166</v>
      </c>
      <c r="D78" s="2" t="s">
        <v>200</v>
      </c>
      <c r="E78" s="1">
        <v>54086</v>
      </c>
      <c r="F78" s="2" t="s">
        <v>74</v>
      </c>
      <c r="G78" s="3">
        <v>42318</v>
      </c>
      <c r="H78" s="3">
        <v>42379</v>
      </c>
      <c r="I78" s="3">
        <v>42321</v>
      </c>
      <c r="J78">
        <f t="shared" si="2"/>
        <v>-41</v>
      </c>
      <c r="K78" s="5">
        <f>VLOOKUP(D78:D158,[1]Foglio1!$K$1:$Q$101,7,FALSE)</f>
        <v>2928</v>
      </c>
      <c r="L78">
        <f t="shared" si="3"/>
        <v>-120048</v>
      </c>
    </row>
    <row r="79" spans="1:12" x14ac:dyDescent="0.2">
      <c r="A79" s="3">
        <v>42338</v>
      </c>
      <c r="B79" s="2" t="s">
        <v>201</v>
      </c>
      <c r="C79" s="2" t="s">
        <v>166</v>
      </c>
      <c r="D79" s="2" t="s">
        <v>202</v>
      </c>
      <c r="E79" s="1">
        <v>54086</v>
      </c>
      <c r="F79" s="2" t="s">
        <v>74</v>
      </c>
      <c r="G79" s="3">
        <v>42318</v>
      </c>
      <c r="H79" s="3">
        <v>42379</v>
      </c>
      <c r="I79" s="3">
        <v>42320</v>
      </c>
      <c r="J79">
        <f t="shared" si="2"/>
        <v>-42</v>
      </c>
      <c r="K79" s="5">
        <f>VLOOKUP(D79:D159,[1]Foglio1!$K$1:$Q$101,7,FALSE)</f>
        <v>945.5</v>
      </c>
      <c r="L79">
        <f t="shared" si="3"/>
        <v>-39711</v>
      </c>
    </row>
    <row r="80" spans="1:12" x14ac:dyDescent="0.2">
      <c r="A80" s="3">
        <v>42338</v>
      </c>
      <c r="B80" s="2" t="s">
        <v>203</v>
      </c>
      <c r="C80" s="2" t="s">
        <v>166</v>
      </c>
      <c r="D80" s="2" t="s">
        <v>204</v>
      </c>
      <c r="E80" s="1">
        <v>256</v>
      </c>
      <c r="F80" s="2" t="s">
        <v>205</v>
      </c>
      <c r="G80" s="3">
        <v>42321</v>
      </c>
      <c r="H80" s="3">
        <v>42382</v>
      </c>
      <c r="I80" s="3">
        <v>42348</v>
      </c>
      <c r="J80">
        <f t="shared" si="2"/>
        <v>-25</v>
      </c>
      <c r="K80" s="5">
        <f>VLOOKUP(D80:D160,[1]Foglio1!$K$1:$Q$101,7,FALSE)</f>
        <v>157.25</v>
      </c>
      <c r="L80">
        <f t="shared" si="3"/>
        <v>-3931.25</v>
      </c>
    </row>
    <row r="81" spans="1:12" x14ac:dyDescent="0.2">
      <c r="A81" s="3">
        <v>42338</v>
      </c>
      <c r="B81" s="2" t="s">
        <v>206</v>
      </c>
      <c r="C81" s="2" t="s">
        <v>166</v>
      </c>
      <c r="D81" s="2" t="s">
        <v>207</v>
      </c>
      <c r="E81" s="1">
        <v>54565</v>
      </c>
      <c r="F81" s="2" t="s">
        <v>104</v>
      </c>
      <c r="G81" s="3">
        <v>42321</v>
      </c>
      <c r="H81" s="3">
        <v>42321</v>
      </c>
      <c r="I81" s="3">
        <v>42320</v>
      </c>
      <c r="J81">
        <f t="shared" si="2"/>
        <v>-2</v>
      </c>
      <c r="K81" s="5">
        <f>VLOOKUP(D81:D161,[1]Foglio1!$K$1:$Q$101,7,FALSE)</f>
        <v>198.54</v>
      </c>
      <c r="L81">
        <f t="shared" si="3"/>
        <v>-397.08</v>
      </c>
    </row>
    <row r="82" spans="1:12" x14ac:dyDescent="0.2">
      <c r="A82" s="3">
        <v>42338</v>
      </c>
      <c r="B82" s="2" t="s">
        <v>208</v>
      </c>
      <c r="C82" s="2" t="s">
        <v>166</v>
      </c>
      <c r="D82" s="2" t="s">
        <v>209</v>
      </c>
      <c r="E82" s="1">
        <v>15218</v>
      </c>
      <c r="F82" s="2" t="s">
        <v>7</v>
      </c>
      <c r="G82" s="3">
        <v>42324</v>
      </c>
      <c r="H82" s="3">
        <v>42385</v>
      </c>
      <c r="I82" s="3">
        <v>42349</v>
      </c>
      <c r="J82">
        <f t="shared" si="2"/>
        <v>-26</v>
      </c>
      <c r="K82" s="5">
        <f>VLOOKUP(D82:D162,[1]Foglio1!$K$1:$Q$101,7,FALSE)</f>
        <v>124</v>
      </c>
      <c r="L82">
        <f t="shared" si="3"/>
        <v>-3224</v>
      </c>
    </row>
    <row r="84" spans="1:12" x14ac:dyDescent="0.2">
      <c r="K84" s="6">
        <f>SUM(K2:K82)</f>
        <v>119348.71999999999</v>
      </c>
      <c r="L84" s="6">
        <f>SUM(L2:L83)</f>
        <v>-2117626.4200000009</v>
      </c>
    </row>
    <row r="86" spans="1:12" x14ac:dyDescent="0.2">
      <c r="A86" t="s">
        <v>212</v>
      </c>
    </row>
    <row r="87" spans="1:12" ht="25.5" x14ac:dyDescent="0.2">
      <c r="J87" s="7" t="s">
        <v>216</v>
      </c>
      <c r="K87" s="8">
        <f>L84/K84</f>
        <v>-17.743185012792772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</dc:creator>
  <cp:lastModifiedBy>Elisabetta Clerico</cp:lastModifiedBy>
  <dcterms:created xsi:type="dcterms:W3CDTF">2016-02-18T17:01:30Z</dcterms:created>
  <dcterms:modified xsi:type="dcterms:W3CDTF">2016-03-02T11:18:14Z</dcterms:modified>
</cp:coreProperties>
</file>